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ашбюро\Desktop\Виконання планів 2019р+4кв\П-во готельне господарство\КП БМР Підприємство готельне господарство\"/>
    </mc:Choice>
  </mc:AlternateContent>
  <bookViews>
    <workbookView xWindow="0" yWindow="0" windowWidth="19200" windowHeight="11205" tabRatio="956"/>
  </bookViews>
  <sheets>
    <sheet name="Осн. фін. пок." sheetId="25" r:id="rId1"/>
    <sheet name="I. Фін результат" sheetId="26" r:id="rId2"/>
    <sheet name="ІІ. Розр. з бюджетом" sheetId="27" r:id="rId3"/>
    <sheet name="ІІІ. Рух грош. коштів" sheetId="28" r:id="rId4"/>
    <sheet name="IV. Кап. інвестиції" sheetId="29" r:id="rId5"/>
    <sheet name=" V. Коефіцієнти" sheetId="30" r:id="rId6"/>
    <sheet name="6.1. Інша інфо_1" sheetId="10" r:id="rId7"/>
    <sheet name="6.2. Інша інфо_2" sheetId="9" r:id="rId8"/>
    <sheet name="дод 5 інф щодо діяльн" sheetId="21" r:id="rId9"/>
    <sheet name="дод 2 претенз позовн робота" sheetId="23" r:id="rId10"/>
    <sheet name="дод 4 відом про нерух майно" sheetId="22" r:id="rId11"/>
    <sheet name="дод 6 відшкод тарифів" sheetId="24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5">' V. Коефіцієнти'!$5:$5</definedName>
    <definedName name="_xlnm.Print_Titles" localSheetId="1">'I. Фін результат'!$3:$5</definedName>
    <definedName name="_xlnm.Print_Titles" localSheetId="2">'ІІ. Розр. з бюджетом'!$3:$5</definedName>
    <definedName name="_xlnm.Print_Titles" localSheetId="3">'ІІІ. Рух грош. коштів'!$3:$5</definedName>
    <definedName name="_xlnm.Print_Titles" localSheetId="0">'Осн. фін. пок.'!$30:$32</definedName>
    <definedName name="Заголовки_для_печати_МИ">'[28]1993'!$A$1:$IV$3,'[28]1993'!$A$1:$A$65536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5">' V. Коефіцієнти'!$A$1:$H$28</definedName>
    <definedName name="_xlnm.Print_Area" localSheetId="6">'6.1. Інша інфо_1'!$A$1:$O$72</definedName>
    <definedName name="_xlnm.Print_Area" localSheetId="7">'6.2. Інша інфо_2'!$A$1:$AO$87</definedName>
    <definedName name="_xlnm.Print_Area" localSheetId="4">'IV. Кап. інвестиції'!$A$1:$H$17</definedName>
    <definedName name="_xlnm.Print_Area" localSheetId="2">'ІІ. Розр. з бюджетом'!$A$1:$H$60</definedName>
    <definedName name="_xlnm.Print_Area" localSheetId="3">'ІІІ. Рух грош. коштів'!$A$1:$H$110</definedName>
    <definedName name="_xlnm.Print_Area" localSheetId="0">'Осн. фін. пок.'!$A$1:$H$177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  <fileRecoveryPr repairLoad="1"/>
</workbook>
</file>

<file path=xl/calcChain.xml><?xml version="1.0" encoding="utf-8"?>
<calcChain xmlns="http://schemas.openxmlformats.org/spreadsheetml/2006/main">
  <c r="T80" i="9" l="1"/>
  <c r="T81" i="9"/>
  <c r="T79" i="9"/>
  <c r="AF34" i="9"/>
  <c r="AC47" i="9"/>
  <c r="AF35" i="9"/>
  <c r="AE35" i="9"/>
  <c r="AE34" i="9"/>
  <c r="Q34" i="9"/>
  <c r="Y34" i="9"/>
  <c r="Q35" i="9"/>
  <c r="Y35" i="9"/>
  <c r="F114" i="26"/>
  <c r="E114" i="26"/>
  <c r="G114" i="26" s="1"/>
  <c r="D114" i="26"/>
  <c r="C114" i="26"/>
  <c r="E52" i="25"/>
  <c r="D52" i="25"/>
  <c r="C52" i="25"/>
  <c r="H114" i="26" l="1"/>
  <c r="O44" i="10"/>
  <c r="O43" i="10"/>
  <c r="N44" i="10"/>
  <c r="N43" i="10"/>
  <c r="M44" i="10"/>
  <c r="M43" i="10"/>
  <c r="K44" i="10"/>
  <c r="K45" i="10"/>
  <c r="K46" i="10"/>
  <c r="J44" i="10"/>
  <c r="J45" i="10"/>
  <c r="J46" i="10"/>
  <c r="K43" i="10"/>
  <c r="J43" i="1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13" i="10"/>
  <c r="L46" i="10"/>
  <c r="L45" i="10"/>
  <c r="L44" i="10"/>
  <c r="L43" i="10"/>
  <c r="I47" i="10"/>
  <c r="F47" i="10"/>
  <c r="E8" i="21"/>
  <c r="E10" i="21"/>
  <c r="F8" i="21"/>
  <c r="G8" i="21"/>
  <c r="N10" i="9"/>
  <c r="N9" i="9"/>
  <c r="AD47" i="9"/>
  <c r="AD46" i="9"/>
  <c r="AD51" i="9" s="1"/>
  <c r="AE47" i="9"/>
  <c r="AC46" i="9"/>
  <c r="W39" i="9"/>
  <c r="U39" i="9"/>
  <c r="O39" i="9"/>
  <c r="M39" i="9"/>
  <c r="W51" i="9"/>
  <c r="U51" i="9"/>
  <c r="Y51" i="9" s="1"/>
  <c r="Y50" i="9"/>
  <c r="Y49" i="9"/>
  <c r="Y48" i="9"/>
  <c r="Y47" i="9"/>
  <c r="Y46" i="9"/>
  <c r="O51" i="9"/>
  <c r="M51" i="9"/>
  <c r="Q51" i="9" s="1"/>
  <c r="Q50" i="9"/>
  <c r="Q49" i="9"/>
  <c r="Q48" i="9"/>
  <c r="Q47" i="9"/>
  <c r="Q46" i="9"/>
  <c r="Y38" i="9"/>
  <c r="Y37" i="9"/>
  <c r="Y36" i="9"/>
  <c r="Q36" i="9"/>
  <c r="Q37" i="9"/>
  <c r="Q38" i="9"/>
  <c r="X13" i="9"/>
  <c r="AA13" i="9"/>
  <c r="AD13" i="9"/>
  <c r="AC21" i="9"/>
  <c r="AC22" i="9"/>
  <c r="AC23" i="9"/>
  <c r="AC24" i="9"/>
  <c r="AC25" i="9"/>
  <c r="W26" i="9"/>
  <c r="Y26" i="9"/>
  <c r="AA26" i="9"/>
  <c r="AC26" i="9" s="1"/>
  <c r="K56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N13" i="9" s="1"/>
  <c r="L47" i="10"/>
  <c r="N65" i="9" l="1"/>
  <c r="Q39" i="9"/>
  <c r="Y39" i="9"/>
  <c r="F10" i="21"/>
  <c r="G10" i="21" s="1"/>
  <c r="AE46" i="9"/>
  <c r="AE51" i="9" s="1"/>
  <c r="AC51" i="9"/>
</calcChain>
</file>

<file path=xl/sharedStrings.xml><?xml version="1.0" encoding="utf-8"?>
<sst xmlns="http://schemas.openxmlformats.org/spreadsheetml/2006/main" count="1237" uniqueCount="616">
  <si>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</si>
  <si>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</si>
  <si>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</si>
  <si>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</si>
  <si>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</si>
  <si>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</si>
  <si>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</si>
  <si>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</si>
  <si>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</si>
  <si>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</si>
  <si>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</si>
  <si>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</si>
  <si>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</si>
  <si>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</si>
  <si>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</si>
  <si>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</si>
  <si>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</si>
  <si>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</si>
  <si>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</si>
  <si>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</si>
  <si>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</si>
  <si>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</si>
  <si>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</si>
  <si>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</si>
  <si>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</si>
  <si>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витрати на паливо та енергію</t>
  </si>
  <si>
    <t>Інші операційні витрати</t>
  </si>
  <si>
    <t>Факт минулого року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</si>
  <si>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</si>
  <si>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</si>
  <si>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</si>
  <si>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</si>
  <si>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</si>
  <si>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</si>
  <si>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</si>
  <si>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</si>
  <si>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</si>
  <si>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</si>
  <si>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</si>
  <si>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</si>
  <si>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</si>
  <si>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</si>
  <si>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</si>
  <si>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</si>
  <si>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</si>
  <si>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</si>
  <si>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</si>
  <si>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</si>
  <si>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</si>
  <si>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</si>
  <si>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</si>
  <si>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</si>
  <si>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</si>
  <si>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</si>
  <si>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</si>
  <si>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</si>
  <si>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</si>
  <si>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</si>
  <si>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</si>
  <si>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</si>
  <si>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</si>
  <si>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</si>
  <si>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</si>
  <si>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</si>
  <si>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</si>
  <si>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</si>
  <si>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</si>
  <si>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</si>
  <si>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</si>
  <si>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</si>
  <si>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</si>
  <si>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</si>
  <si>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</si>
  <si>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</si>
  <si>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</si>
  <si>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</si>
  <si>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</si>
  <si>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</si>
  <si>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</si>
  <si>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</si>
  <si>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</si>
  <si>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</si>
  <si>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</si>
  <si>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</si>
  <si>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</si>
  <si>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</si>
  <si>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</si>
  <si>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</si>
  <si>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</si>
  <si>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</si>
  <si>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</si>
  <si>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</si>
  <si>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</si>
  <si>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</si>
  <si>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</si>
  <si>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План минулого року</t>
  </si>
  <si>
    <t>Витрати на збут</t>
  </si>
  <si>
    <t>Власний капітал</t>
  </si>
  <si>
    <t>Розподіл чистого прибутку</t>
  </si>
  <si>
    <t>IІ. Розрахунки з бюджетом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</si>
  <si>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</si>
  <si>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</si>
  <si>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</si>
  <si>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</si>
  <si>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</si>
  <si>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</si>
  <si>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</si>
  <si>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</si>
  <si>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</si>
  <si>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</si>
  <si>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</si>
  <si>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</si>
  <si>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</si>
  <si>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</si>
  <si>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</si>
  <si>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</si>
  <si>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</si>
  <si>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</si>
  <si>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</si>
  <si>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</si>
  <si>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</si>
  <si>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</si>
  <si>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</si>
  <si>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</si>
  <si>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</si>
  <si>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</si>
  <si>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</si>
  <si>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</si>
  <si>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</si>
  <si>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</si>
  <si>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</si>
  <si>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</si>
  <si>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</si>
  <si>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</si>
  <si>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</si>
  <si>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4010</t>
  </si>
  <si>
    <t>Коефіцієнт фінансової стійкості</t>
  </si>
  <si>
    <t>Елементи операційних витрат</t>
  </si>
  <si>
    <t>тис. гривень (без ПДВ)</t>
  </si>
  <si>
    <t>Факт</t>
  </si>
  <si>
    <t>ЗВІТ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</si>
  <si>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</si>
  <si>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</si>
  <si>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</si>
  <si>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</si>
  <si>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</si>
  <si>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</si>
  <si>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</si>
  <si>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</si>
  <si>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</si>
  <si>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 xml:space="preserve">          </t>
  </si>
  <si>
    <t>Таблиця 6</t>
  </si>
  <si>
    <t>Неконтрольована частка</t>
  </si>
  <si>
    <t xml:space="preserve">план </t>
  </si>
  <si>
    <t>Валовий прибуток/збиток</t>
  </si>
  <si>
    <t>Усього виплат на користь держави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</si>
  <si>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</si>
  <si>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</si>
  <si>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</si>
  <si>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</si>
  <si>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</si>
  <si>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</si>
  <si>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</si>
  <si>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</si>
  <si>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</si>
  <si>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</si>
  <si>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</si>
  <si>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</si>
  <si>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</si>
  <si>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</si>
  <si>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</si>
  <si>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</si>
  <si>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</si>
  <si>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</si>
  <si>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</si>
  <si>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</si>
  <si>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</si>
  <si>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</si>
  <si>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</si>
  <si>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</si>
  <si>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</si>
  <si>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</si>
  <si>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</si>
  <si>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</si>
  <si>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</si>
  <si>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</si>
  <si>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</si>
  <si>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Примітки</t>
  </si>
  <si>
    <t xml:space="preserve">      Загальна інформація про підприємство (резюме)</t>
  </si>
  <si>
    <t>Плановий рік, усього</t>
  </si>
  <si>
    <t>План звітного періоду</t>
  </si>
  <si>
    <t>Факт звітного періоду</t>
  </si>
  <si>
    <t xml:space="preserve">(ініціали, прізвище)    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</si>
  <si>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</si>
  <si>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</si>
  <si>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</si>
  <si>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</si>
  <si>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</si>
  <si>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</si>
  <si>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</si>
  <si>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</si>
  <si>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</si>
  <si>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</si>
  <si>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</si>
  <si>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</si>
  <si>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</si>
  <si>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зміна ціни одиниці  (вартості продукції/     наданих послуг)</t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</si>
  <si>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</si>
  <si>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</si>
  <si>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</si>
  <si>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</si>
  <si>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</si>
  <si>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</si>
  <si>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</si>
  <si>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</si>
  <si>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</si>
  <si>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</si>
  <si>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</si>
  <si>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</si>
  <si>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</si>
  <si>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</si>
  <si>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</si>
  <si>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</si>
  <si>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</si>
  <si>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</si>
  <si>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</si>
  <si>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</si>
  <si>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8. Капітальне будівництво (рядок 4010 таблиці 4)</t>
  </si>
  <si>
    <t>9.План використання бюджетних коштів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</si>
  <si>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</si>
  <si>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</si>
  <si>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</si>
  <si>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</si>
  <si>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</si>
  <si>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</si>
  <si>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</si>
  <si>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Примітка: Фактичні дані заповнюються за 5 років, що передують плановому.</t>
  </si>
  <si>
    <t>Плановий рік</t>
  </si>
  <si>
    <t>по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</si>
  <si>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</si>
  <si>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</si>
  <si>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</si>
  <si>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</si>
  <si>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</si>
  <si>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</si>
  <si>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</si>
  <si>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</si>
  <si>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</si>
  <si>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</si>
  <si>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</si>
  <si>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</si>
  <si>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</si>
  <si>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Площа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</si>
  <si>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</si>
  <si>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</si>
  <si>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</si>
  <si>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</si>
  <si>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</si>
  <si>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</si>
  <si>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</si>
  <si>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</si>
  <si>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</si>
  <si>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</si>
  <si>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</si>
  <si>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</si>
  <si>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</si>
  <si>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</si>
  <si>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</si>
  <si>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</si>
  <si>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</si>
  <si>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</si>
  <si>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</si>
  <si>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</si>
  <si>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</si>
  <si>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</si>
  <si>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</si>
  <si>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</si>
  <si>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</si>
  <si>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</si>
  <si>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</si>
  <si>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</si>
  <si>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</si>
  <si>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</si>
  <si>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</si>
  <si>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Надходження грошових коштів від операційної діяльності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</si>
  <si>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</si>
  <si>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</si>
  <si>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 xml:space="preserve">Додаток 2 до пояснювальної записки до фінансового плану та фінансового звіту </t>
  </si>
  <si>
    <t>Надходження грошових коштів від інвестиційної діяльності</t>
  </si>
  <si>
    <t>фінансування капіталь-них інвести-цій (оплата грошовими коштами), усього</t>
  </si>
  <si>
    <t>штатних працівників (чол.)</t>
  </si>
  <si>
    <t xml:space="preserve">до Порядку складання, затвердження 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</si>
  <si>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</si>
  <si>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</si>
  <si>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</si>
  <si>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</si>
  <si>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</si>
  <si>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</si>
  <si>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</si>
  <si>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</si>
  <si>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</si>
  <si>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Діяльність готелів</t>
  </si>
  <si>
    <t>Допоміжне обслуговування наземного транспорту</t>
  </si>
  <si>
    <t>ВАЗ 21104</t>
  </si>
  <si>
    <t>Господарська діяльність</t>
  </si>
  <si>
    <t>Б-р 50-річчя Перемоги, буд. 94</t>
  </si>
  <si>
    <t>Балансова вартість
(тис.грн.) 
на 01.01.2020 р.</t>
  </si>
  <si>
    <r>
      <t>Інформація щодо діяльності підприємства упродовж 2015-2019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 xml:space="preserve">років </t>
    </r>
  </si>
  <si>
    <t>-</t>
  </si>
  <si>
    <t>№ 911/822/13-г Господарський суд Київської області</t>
  </si>
  <si>
    <t>КП БМР «Білоцерківтепломережа»</t>
  </si>
  <si>
    <t>оплата спожитої теплової енергії</t>
  </si>
  <si>
    <t>№ 911/2420/14 Господарський суд Київської області</t>
  </si>
  <si>
    <t>№ 911/5343/15 Господарський суд Київської області</t>
  </si>
  <si>
    <t>№ 911/1477/18 Господарський суд Київської області</t>
  </si>
  <si>
    <t>№ 911/2602/18 Господарський суд Київської області</t>
  </si>
  <si>
    <t>3% річних, інфляційні втрати</t>
  </si>
  <si>
    <t>№ 911/2599/18 Господарський суд Київської області</t>
  </si>
  <si>
    <r>
      <t xml:space="preserve">станом на 01 січня 2020 р.     </t>
    </r>
    <r>
      <rPr>
        <sz val="8"/>
        <rFont val="Arial"/>
        <family val="2"/>
        <charset val="204"/>
      </rPr>
      <t>(складається на останню звітну дату)</t>
    </r>
  </si>
  <si>
    <t xml:space="preserve">Інформація про претензійно-позовну роботу комунального підприємства БМР "Підприємство готельного господарства" </t>
  </si>
  <si>
    <t xml:space="preserve">Сума кредиторської заборгованості 6222,2 тис. грн </t>
  </si>
  <si>
    <t xml:space="preserve">Сума дебіторської заборгованості 59,3 тис. грн </t>
  </si>
  <si>
    <t>Додаток 3</t>
  </si>
  <si>
    <t xml:space="preserve">та контролю виконання фінансового плану </t>
  </si>
  <si>
    <t>суб'єкта господарювання державного сектору економіки</t>
  </si>
  <si>
    <t>(пункт 11)</t>
  </si>
  <si>
    <t>Код</t>
  </si>
  <si>
    <t>Рік</t>
  </si>
  <si>
    <t>Комунальне підприємство Білоцерківської міської ради "Підприємство готельного господарства"</t>
  </si>
  <si>
    <t>03802958</t>
  </si>
  <si>
    <t/>
  </si>
  <si>
    <t>КИЇВСЬКА</t>
  </si>
  <si>
    <t>3210300000</t>
  </si>
  <si>
    <r>
      <t xml:space="preserve">Суб'єкт управління </t>
    </r>
    <r>
      <rPr>
        <b/>
        <i/>
        <sz val="14"/>
        <rFont val="Times New Roman"/>
        <family val="1"/>
        <charset val="204"/>
      </rPr>
      <t xml:space="preserve"> </t>
    </r>
  </si>
  <si>
    <t>Білоцерківська міська рада</t>
  </si>
  <si>
    <t>Діяльність готелів і подібних засобів  тимчасового розміщування</t>
  </si>
  <si>
    <t>55.10</t>
  </si>
  <si>
    <t>Одиниця виміру, тис. грн</t>
  </si>
  <si>
    <t>КОМУНАЛЬНА</t>
  </si>
  <si>
    <t>бульвар 50-річчя Перемоги, буд. 94, м. Біла Церква, Київська обл., 09100</t>
  </si>
  <si>
    <t>Мельничук Володимир Едуардович</t>
  </si>
  <si>
    <t xml:space="preserve">про виконання фінансового плану </t>
  </si>
  <si>
    <t>за Рік 2019</t>
  </si>
  <si>
    <t>(квартал, рік)</t>
  </si>
  <si>
    <t>Адміністративні витрати, у тому числі: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</si>
  <si>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</si>
  <si>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</si>
  <si>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</si>
  <si>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</si>
  <si>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EBITDA</t>
  </si>
  <si>
    <t>Рентабельність EBITDA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</si>
  <si>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</si>
  <si>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</si>
  <si>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</si>
  <si>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</si>
  <si>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доходи, усього, у тому числі:</t>
  </si>
  <si>
    <t>Інші витрати, усього, у тому числі: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</si>
  <si>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</si>
  <si>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</si>
  <si>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</si>
  <si>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</si>
  <si>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Чистий фінансовий результат</t>
  </si>
  <si>
    <t xml:space="preserve">Прибуток </t>
  </si>
  <si>
    <t>Збиток</t>
  </si>
  <si>
    <t>Нараховані до сплати відрахування частини чистого прибутку, усього, у тому числі:</t>
  </si>
  <si>
    <t>державними унітарними підприємствами та їх об'єднаннями до державного бюджету</t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</si>
  <si>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</si>
  <si>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у тому числі на державну частку</t>
  </si>
  <si>
    <t>2012/1</t>
  </si>
  <si>
    <t>Інші фонди</t>
  </si>
  <si>
    <t>Інші цілі</t>
  </si>
  <si>
    <t xml:space="preserve">Сплата податків, зборів та інших обов'язкових платежів </t>
  </si>
  <si>
    <t>Сплата податків та зборів до Державного бюджету України (податкові платежі), усього, у тому числі:</t>
  </si>
  <si>
    <t>податок на прибуток підприємств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</si>
  <si>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</si>
  <si>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</si>
  <si>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</si>
  <si>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рентна плата за користування надрами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</si>
  <si>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</si>
  <si>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</si>
  <si>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</si>
  <si>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 xml:space="preserve">єдиний внесок на загальнообов'язкове державне соціальне страхування               </t>
  </si>
  <si>
    <t>IІІ. Рух грошових коштів</t>
  </si>
  <si>
    <t>Залишок коштів на початок періоду</t>
  </si>
  <si>
    <t>Цільове фінансування</t>
  </si>
  <si>
    <t>Чистий рух коштів від операційної діяльності</t>
  </si>
  <si>
    <t>Чистий рух коштів від фінансової діяльності</t>
  </si>
  <si>
    <t xml:space="preserve">Вплив зміни валютних курсів на залишок коштів </t>
  </si>
  <si>
    <t>Залишок коштів на кінець періоду</t>
  </si>
  <si>
    <t>ІV.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</si>
  <si>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</si>
  <si>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</si>
  <si>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</si>
  <si>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</si>
  <si>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</si>
  <si>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</si>
  <si>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Джерела капітальних інвестицій, усього, у тому числі:</t>
  </si>
  <si>
    <t>залучені кредитні кошти</t>
  </si>
  <si>
    <t>4000/1</t>
  </si>
  <si>
    <t>бюджетне фінансування</t>
  </si>
  <si>
    <t>4000/2</t>
  </si>
  <si>
    <t>4000/3</t>
  </si>
  <si>
    <t>інші джерела</t>
  </si>
  <si>
    <t>4000/4</t>
  </si>
  <si>
    <t>Рентабельність діяльності</t>
  </si>
  <si>
    <t>x</t>
  </si>
  <si>
    <t>Рентабельність активів</t>
  </si>
  <si>
    <t>Рентабельність власного капіталу</t>
  </si>
  <si>
    <t>Коефіцієнт зносу основних засобів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</si>
  <si>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</si>
  <si>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</si>
  <si>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</si>
  <si>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</si>
  <si>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</si>
  <si>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</si>
  <si>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У тому числі державні гранти і субсидії</t>
  </si>
  <si>
    <t>У тому числі фінансові запозичення</t>
  </si>
  <si>
    <t>VІI. Кредитна політика</t>
  </si>
  <si>
    <t>Отримано залучених коштів, усього, у тому числі:</t>
  </si>
  <si>
    <t>7000</t>
  </si>
  <si>
    <t>довгострокові зобов'язання</t>
  </si>
  <si>
    <t>7001</t>
  </si>
  <si>
    <t>короткострокові зобов'язання</t>
  </si>
  <si>
    <t>7002</t>
  </si>
  <si>
    <t>інші фінансові зобов'язання</t>
  </si>
  <si>
    <t>7003</t>
  </si>
  <si>
    <t>Повернено залучених коштів, усього, у тому числі:</t>
  </si>
  <si>
    <t>7010</t>
  </si>
  <si>
    <t>7011</t>
  </si>
  <si>
    <t>7012</t>
  </si>
  <si>
    <t>7013</t>
  </si>
  <si>
    <t>VIII. Дані про персонал та витрати на оплату праці</t>
  </si>
  <si>
    <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</t>
    </r>
    <r>
      <rPr>
        <sz val="14"/>
        <color indexed="10"/>
        <rFont val="Times New Roman"/>
        <family val="1"/>
        <charset val="204"/>
      </rPr>
      <t xml:space="preserve"> які </t>
    </r>
    <r>
      <rPr>
        <sz val="14"/>
        <rFont val="Times New Roman"/>
        <family val="1"/>
        <charset val="204"/>
      </rPr>
      <t>працюють за цивільно-правовими договорами)</t>
    </r>
    <r>
      <rPr>
        <b/>
        <sz val="14"/>
        <rFont val="Times New Roman"/>
        <family val="1"/>
        <charset val="204"/>
      </rPr>
      <t>, у тому числі:</t>
    </r>
  </si>
  <si>
    <t>8000</t>
  </si>
  <si>
    <t>члени наглядової ради</t>
  </si>
  <si>
    <t>8001</t>
  </si>
  <si>
    <t>члени правління</t>
  </si>
  <si>
    <t>8002</t>
  </si>
  <si>
    <t>керівник</t>
  </si>
  <si>
    <t>8003</t>
  </si>
  <si>
    <t>8004</t>
  </si>
  <si>
    <t>8005</t>
  </si>
  <si>
    <t>8010</t>
  </si>
  <si>
    <t>Середньомісячні витрати на оплату праці одного працівника (гривень), усього, у тому числі:</t>
  </si>
  <si>
    <t>8020</t>
  </si>
  <si>
    <t>член наглядової ради</t>
  </si>
  <si>
    <t>8021</t>
  </si>
  <si>
    <t>член правління</t>
  </si>
  <si>
    <t>8022</t>
  </si>
  <si>
    <t>8023</t>
  </si>
  <si>
    <t>адміністративно-управлінський працівник</t>
  </si>
  <si>
    <t>8024</t>
  </si>
  <si>
    <t>працівник</t>
  </si>
  <si>
    <t>8025</t>
  </si>
  <si>
    <t>Факт наростаючим підсумком
з початку року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</si>
  <si>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</si>
  <si>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</si>
  <si>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</si>
  <si>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</si>
  <si>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</si>
  <si>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</si>
  <si>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за роботи та послуги сторонніх  організацій</t>
  </si>
  <si>
    <t>1018/001</t>
  </si>
  <si>
    <t>витрати на страхування загальногосподарського персоналу</t>
  </si>
  <si>
    <t>1050/1</t>
  </si>
  <si>
    <t>інші адміністративні витрати (розшифрувати)</t>
  </si>
  <si>
    <t>податки та обов’язкові платежі</t>
  </si>
  <si>
    <t>1051/001</t>
  </si>
  <si>
    <t>розрахунково-касове обслуговування</t>
  </si>
  <si>
    <t>1051/002</t>
  </si>
  <si>
    <t>комунальні платежі</t>
  </si>
  <si>
    <t>1051/1</t>
  </si>
  <si>
    <t>1051/2</t>
  </si>
  <si>
    <t>Витрати на збут, у тому числі:</t>
  </si>
  <si>
    <t>інші витрати на збут (розшифрувати)</t>
  </si>
  <si>
    <t>Інші операційні доходи, усього, у тому числі:</t>
  </si>
  <si>
    <t>нетипові операційні доходи (розшифрувати)</t>
  </si>
  <si>
    <t>інші операційні доходи (розшифрувати)</t>
  </si>
  <si>
    <t>повернення коштів від оренди</t>
  </si>
  <si>
    <t>1073/1</t>
  </si>
  <si>
    <t>Інші операційні витрати, усього, у тому числі:</t>
  </si>
  <si>
    <t>нетипові операційні витрати (розшифрувати)</t>
  </si>
  <si>
    <t>інші операційні витрати (розшифрувати)</t>
  </si>
  <si>
    <t>штрафи, пені, неустойки</t>
  </si>
  <si>
    <t>1086/001</t>
  </si>
  <si>
    <t>утримання будівлі</t>
  </si>
  <si>
    <t>1086/1</t>
  </si>
  <si>
    <t>1086/2</t>
  </si>
  <si>
    <t>РКО</t>
  </si>
  <si>
    <t>1086/3</t>
  </si>
  <si>
    <t>Дохід від участі в капіталі (розшифрувати)</t>
  </si>
  <si>
    <t>Втрати від участі в капіталі (розшифрувати)</t>
  </si>
  <si>
    <t>Інші фінансові доходи (розшифрувати)</t>
  </si>
  <si>
    <t>Фінансові витрати (розшифрувати)</t>
  </si>
  <si>
    <t>інші доходи (розшифрувати)</t>
  </si>
  <si>
    <t>інші витрати (розшифрувати)</t>
  </si>
  <si>
    <t>Чистий фінансовий результат, у тому числі:</t>
  </si>
  <si>
    <t>Розрахунок показника EBITDA</t>
  </si>
  <si>
    <t>Фінансовий результат від операційної діяльності, рядок 1100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</si>
  <si>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</si>
  <si>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</si>
  <si>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</si>
  <si>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</si>
  <si>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</si>
  <si>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 xml:space="preserve"> (посада)</t>
  </si>
  <si>
    <t xml:space="preserve"> (підпис)</t>
  </si>
  <si>
    <t>Інші фонди (розшифрувати)</t>
  </si>
  <si>
    <t>Інші цілі (розшифрувати)</t>
  </si>
  <si>
    <t>інші податки та збори (розшифрувати)</t>
  </si>
  <si>
    <t>військовий збір</t>
  </si>
  <si>
    <t>2119/001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</si>
  <si>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</si>
  <si>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</si>
  <si>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</si>
  <si>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туристичний збір</t>
  </si>
  <si>
    <t>2124/1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</si>
  <si>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</si>
  <si>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</si>
  <si>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</si>
  <si>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</si>
  <si>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</si>
  <si>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</si>
  <si>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 xml:space="preserve">                  (підпис)</t>
  </si>
  <si>
    <t xml:space="preserve">           (ініціали, прізвище)    </t>
  </si>
  <si>
    <t>ІІІ. Рух грошових коштів (за прямим методом)</t>
  </si>
  <si>
    <t>Факт наростаючим підсумком 
з початку року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</si>
  <si>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</si>
  <si>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</si>
  <si>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</si>
  <si>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</si>
  <si>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кошти фонду соціального страхування (лікарняні тощо)</t>
  </si>
  <si>
    <t>3040/001</t>
  </si>
  <si>
    <t>Надходження авансів від покупців і замовників</t>
  </si>
  <si>
    <t>Отримання коштів за короткостроковими зобов'язаннями, у тому числі:</t>
  </si>
  <si>
    <t xml:space="preserve">Інші надходження (розшифрувати) </t>
  </si>
  <si>
    <t>кошти від оренди</t>
  </si>
  <si>
    <t>3070/1</t>
  </si>
  <si>
    <t>Витрачання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</si>
  <si>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</si>
  <si>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</si>
  <si>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Повернення коштів за короткостроковими зобов'язаннями, у тому числі:</t>
  </si>
  <si>
    <t>Зобов’язання з податків, зборів та інших обов’язкових платежів, у тому числі:</t>
  </si>
  <si>
    <t>податок на додану вартість</t>
  </si>
  <si>
    <t>рентна плата</t>
  </si>
  <si>
    <t>інші зобов’язання з податків і зборів (розшифрувати)</t>
  </si>
  <si>
    <t>3156/1</t>
  </si>
  <si>
    <t>3156/2</t>
  </si>
  <si>
    <t>Інші платежі (розшифрувати)</t>
  </si>
  <si>
    <t>єдиний внесок на загальнообов'язкове державне соціальне страхування</t>
  </si>
  <si>
    <t>3157/001</t>
  </si>
  <si>
    <t>3157/1</t>
  </si>
  <si>
    <t>плата за спец використання води</t>
  </si>
  <si>
    <t>3157/2</t>
  </si>
  <si>
    <t>3157/3</t>
  </si>
  <si>
    <t>Повернення коштів до бюджету</t>
  </si>
  <si>
    <t>Інші витрачання (розшифрувати)</t>
  </si>
  <si>
    <t>відрахування профспілкам</t>
  </si>
  <si>
    <t>3170/001</t>
  </si>
  <si>
    <t>Штрафи, пені</t>
  </si>
  <si>
    <t>3170/1</t>
  </si>
  <si>
    <t>3170/2</t>
  </si>
  <si>
    <t>3170/3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</si>
  <si>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</si>
  <si>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</si>
  <si>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</si>
  <si>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</si>
  <si>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</si>
  <si>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Надходження від деривативів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</si>
  <si>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</si>
  <si>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</si>
  <si>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</si>
  <si>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</si>
  <si>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</si>
  <si>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</si>
  <si>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>Меблі</t>
  </si>
  <si>
    <t>3270/011</t>
  </si>
  <si>
    <t>Виробниче обладнання</t>
  </si>
  <si>
    <t>3270/012</t>
  </si>
  <si>
    <t>Комп'ютерна, офісна та побутова техніка</t>
  </si>
  <si>
    <t>3270/013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</si>
  <si>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</si>
  <si>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</si>
  <si>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</si>
  <si>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</si>
  <si>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Виплати за деривативами</t>
  </si>
  <si>
    <t xml:space="preserve">Надходження грошових коштів від фінансової діяльності </t>
  </si>
  <si>
    <t>Отримання коштів за довгостроковими зобов'язаннями, у тому числі:</t>
  </si>
  <si>
    <t>Витрачання грошових коштів від фінансової діяльності</t>
  </si>
  <si>
    <t>Витрачання на викуп власних акцій</t>
  </si>
  <si>
    <t>Повернення коштів за довгостроковими зобов'язаннями, у тому числі: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</si>
  <si>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</si>
  <si>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</si>
  <si>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</si>
  <si>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Чистий рух грошових коштів за звітний період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</si>
  <si>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</si>
  <si>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>Рентабельність EBITDA
(EBITDA, рядок 1310 / чистий дохід від реалізації продукції (товарів, робіт, послуг), рядок 1000) х 100, %</t>
  </si>
  <si>
    <t>Рентабельність активів
(чистий фінансовий результат, рядок 1200 / вартість активів, рядок 6020) х 100, %</t>
  </si>
  <si>
    <t>Рентабельність власного капіталу
(чистий фінансовий результат, рядок 1200 / власний капітал, рядок 6080) х 100, %</t>
  </si>
  <si>
    <t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</si>
  <si>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Коефіцієнт відношення боргу до EBITDA
(довгострокові зобов'язання, рядок 6030 + поточні зобов'язання, рядок 6040) / EBITDA, рядок 1310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</si>
  <si>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</si>
  <si>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</si>
  <si>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Аналіз капітальних інвестицій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</si>
  <si>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</si>
  <si>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</si>
  <si>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</si>
  <si>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Зменшення</t>
  </si>
  <si>
    <t>Характеризує інвестиційну політику підприємства</t>
  </si>
  <si>
    <t>Ковенанти/обмежувальні коефіцієнти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</si>
  <si>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</si>
  <si>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Придбання основних засобів</t>
  </si>
  <si>
    <t>Придбання інших необоротних активів</t>
  </si>
  <si>
    <t xml:space="preserve">     надходження коштів (використання коштів від оренди)</t>
  </si>
  <si>
    <t xml:space="preserve">     використання коштів (використання коштів від оренди)</t>
  </si>
  <si>
    <t>В.Е. Мельничук</t>
  </si>
  <si>
    <t xml:space="preserve">до фінансового звіту за 2019 рік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</si>
</sst>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6" formatCode="#,##0&quot;р.&quot;;[Red]\-#,##0&quot;р.&quot;"/>
    <numFmt numFmtId="7" formatCode="#,##0.00&quot;р.&quot;;\-#,##0.00&quot;р.&quot;"/>
    <numFmt numFmtId="43" formatCode="_-* #,##0.00_р_._-;\-* #,##0.00_р_._-;_-* &quot;-&quot;??_р_._-;_-@_-"/>
    <numFmt numFmtId="164" formatCode="_-* #,##0.00\ _г_р_н_._-;\-* #,##0.00\ _г_р_н_._-;_-* &quot;-&quot;??\ _г_р_н_._-;_-@_-"/>
    <numFmt numFmtId="165" formatCode="_-* #,##0.00_₴_-;\-* #,##0.00_₴_-;_-* &quot;-&quot;??_₴_-;_-@_-"/>
    <numFmt numFmtId="166" formatCode="0.0"/>
    <numFmt numFmtId="167" formatCode="#,##0.0"/>
    <numFmt numFmtId="168" formatCode="###\ ##0.000"/>
    <numFmt numFmtId="169" formatCode="_(&quot;$&quot;* #,##0.00_);_(&quot;$&quot;* \(#,##0.00\);_(&quot;$&quot;* &quot;-&quot;??_);_(@_)"/>
    <numFmt numFmtId="170" formatCode="_(* #,##0_);_(* \(#,##0\);_(* &quot;-&quot;_);_(@_)"/>
    <numFmt numFmtId="171" formatCode="_(* #,##0.00_);_(* \(#,##0.00\);_(* &quot;-&quot;??_);_(@_)"/>
    <numFmt numFmtId="172" formatCode="#,##0.0_ ;[Red]\-#,##0.0\ "/>
    <numFmt numFmtId="173" formatCode="0.0;\(0.0\);\ ;\-"/>
    <numFmt numFmtId="174" formatCode="dd\.mm\.yyyy;@"/>
    <numFmt numFmtId="175" formatCode="_(* #,##0_);_(* \(#,##0\);_(* &quot;-&quot;??_);_(@_)"/>
    <numFmt numFmtId="176" formatCode="_(* #,##0.0_);_(* \(#,##0.0\);_(* &quot;-&quot;??_);_(@_)"/>
    <numFmt numFmtId="177" formatCode="_-\ #,##0.0_-;\-\ #,##0.0_-;_-\ &quot;-&quot;??_-;_-@_-"/>
    <numFmt numFmtId="178" formatCode="_(\ #,##0.0_);_(\ \(#,##0.0\);_(\ &quot;-&quot;_);_(@_)"/>
    <numFmt numFmtId="179" formatCode="_-\ #,##0_-;\-\ #,##0_-;_-\ &quot;-&quot;??_-;_-@_-"/>
  </numFmts>
  <fonts count="90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indexed="10"/>
      <name val="Times New Roman"/>
      <family val="1"/>
      <charset val="204"/>
    </font>
    <font>
      <b/>
      <sz val="16"/>
      <color indexed="1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2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4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68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69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1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1" fillId="0" borderId="0"/>
    <xf numFmtId="0" fontId="87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0" fontId="65" fillId="0" borderId="0" applyFont="0" applyFill="0" applyBorder="0" applyAlignment="0" applyProtection="0"/>
    <xf numFmtId="171" fontId="6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3" fontId="67" fillId="22" borderId="12" applyFill="0" applyBorder="0">
      <alignment horizontal="center" vertical="center" wrapText="1"/>
      <protection locked="0"/>
    </xf>
    <xf numFmtId="168" fontId="68" fillId="0" borderId="0">
      <alignment wrapText="1"/>
    </xf>
    <xf numFmtId="168" fontId="35" fillId="0" borderId="0">
      <alignment wrapText="1"/>
    </xf>
  </cellStyleXfs>
  <cellXfs count="561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67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5" fontId="5" fillId="0" borderId="3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175" fontId="5" fillId="29" borderId="3" xfId="0" applyNumberFormat="1" applyFont="1" applyFill="1" applyBorder="1" applyAlignment="1">
      <alignment horizontal="center" vertical="center" wrapText="1"/>
    </xf>
    <xf numFmtId="166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67" fontId="9" fillId="29" borderId="3" xfId="0" applyNumberFormat="1" applyFont="1" applyFill="1" applyBorder="1" applyAlignment="1">
      <alignment horizontal="center" vertical="center" wrapText="1"/>
    </xf>
    <xf numFmtId="167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6" fontId="69" fillId="0" borderId="0" xfId="0" applyNumberFormat="1" applyFont="1" applyFill="1" applyBorder="1" applyAlignment="1">
      <alignment horizontal="right" vertical="center"/>
    </xf>
    <xf numFmtId="0" fontId="72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5" fontId="9" fillId="0" borderId="0" xfId="0" applyNumberFormat="1" applyFont="1" applyFill="1" applyBorder="1" applyAlignment="1">
      <alignment horizontal="center" vertical="center" wrapText="1"/>
    </xf>
    <xf numFmtId="0" fontId="73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3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4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vertical="center" wrapText="1"/>
    </xf>
    <xf numFmtId="0" fontId="12" fillId="0" borderId="0" xfId="285"/>
    <xf numFmtId="0" fontId="12" fillId="0" borderId="0" xfId="285" applyBorder="1" applyAlignment="1">
      <alignment vertical="center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81" fillId="0" borderId="0" xfId="285" applyFont="1" applyFill="1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vertical="center" wrapText="1"/>
    </xf>
    <xf numFmtId="0" fontId="12" fillId="0" borderId="0" xfId="285" applyFont="1" applyBorder="1" applyProtection="1">
      <protection locked="0"/>
    </xf>
    <xf numFmtId="0" fontId="12" fillId="0" borderId="0" xfId="285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75" fillId="0" borderId="0" xfId="285" applyFont="1" applyFill="1" applyBorder="1" applyAlignment="1">
      <alignment vertical="center" wrapText="1"/>
    </xf>
    <xf numFmtId="166" fontId="5" fillId="0" borderId="3" xfId="0" applyNumberFormat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19" xfId="0" applyFont="1" applyFill="1" applyBorder="1" applyAlignment="1">
      <alignment horizontal="center" vertical="center" wrapText="1"/>
    </xf>
    <xf numFmtId="0" fontId="85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7" fillId="0" borderId="3" xfId="0" applyFont="1" applyFill="1" applyBorder="1" applyAlignment="1">
      <alignment wrapText="1"/>
    </xf>
    <xf numFmtId="166" fontId="5" fillId="0" borderId="3" xfId="0" applyNumberFormat="1" applyFont="1" applyFill="1" applyBorder="1" applyAlignment="1">
      <alignment horizontal="center" wrapText="1"/>
    </xf>
    <xf numFmtId="0" fontId="78" fillId="0" borderId="3" xfId="0" applyFont="1" applyFill="1" applyBorder="1" applyAlignment="1">
      <alignment wrapText="1"/>
    </xf>
    <xf numFmtId="0" fontId="79" fillId="0" borderId="3" xfId="0" applyFont="1" applyFill="1" applyBorder="1" applyAlignment="1">
      <alignment wrapText="1"/>
    </xf>
    <xf numFmtId="0" fontId="73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Alignment="1" applyProtection="1">
      <protection locked="0"/>
    </xf>
    <xf numFmtId="0" fontId="12" fillId="0" borderId="0" xfId="285" applyFont="1" applyFill="1" applyProtection="1">
      <protection locked="0"/>
    </xf>
    <xf numFmtId="0" fontId="83" fillId="0" borderId="0" xfId="0" applyFont="1" applyFill="1" applyAlignment="1">
      <alignment horizontal="justify"/>
    </xf>
    <xf numFmtId="0" fontId="84" fillId="0" borderId="3" xfId="0" applyFont="1" applyFill="1" applyBorder="1" applyAlignment="1">
      <alignment horizontal="center" vertical="center" wrapText="1"/>
    </xf>
    <xf numFmtId="0" fontId="84" fillId="0" borderId="3" xfId="0" applyFont="1" applyFill="1" applyBorder="1" applyAlignment="1">
      <alignment horizontal="justify" vertical="top" wrapText="1"/>
    </xf>
    <xf numFmtId="0" fontId="11" fillId="0" borderId="0" xfId="0" applyFont="1"/>
    <xf numFmtId="0" fontId="5" fillId="0" borderId="0" xfId="285" applyFont="1" applyFill="1" applyAlignment="1" applyProtection="1">
      <protection locked="0"/>
    </xf>
    <xf numFmtId="0" fontId="5" fillId="0" borderId="0" xfId="0" applyFont="1"/>
    <xf numFmtId="0" fontId="5" fillId="0" borderId="0" xfId="285" applyFont="1" applyFill="1" applyProtection="1">
      <protection locked="0"/>
    </xf>
    <xf numFmtId="1" fontId="5" fillId="0" borderId="3" xfId="0" applyNumberFormat="1" applyFont="1" applyFill="1" applyBorder="1" applyAlignment="1">
      <alignment horizontal="center" wrapText="1"/>
    </xf>
    <xf numFmtId="166" fontId="5" fillId="30" borderId="3" xfId="0" applyNumberFormat="1" applyFont="1" applyFill="1" applyBorder="1" applyAlignment="1">
      <alignment horizontal="center" vertical="center"/>
    </xf>
    <xf numFmtId="0" fontId="12" fillId="0" borderId="3" xfId="285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175" fontId="9" fillId="0" borderId="3" xfId="0" applyNumberFormat="1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 shrinkToFit="1"/>
    </xf>
    <xf numFmtId="0" fontId="5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justify"/>
    </xf>
    <xf numFmtId="0" fontId="5" fillId="0" borderId="16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justify"/>
    </xf>
    <xf numFmtId="0" fontId="5" fillId="31" borderId="13" xfId="0" applyFont="1" applyFill="1" applyBorder="1" applyAlignment="1">
      <alignment horizontal="center" vertical="center" wrapText="1"/>
    </xf>
    <xf numFmtId="0" fontId="5" fillId="27" borderId="13" xfId="0" applyFont="1" applyFill="1" applyBorder="1" applyAlignment="1">
      <alignment horizontal="center" vertical="center" wrapText="1"/>
    </xf>
    <xf numFmtId="0" fontId="4" fillId="0" borderId="19" xfId="182" applyFont="1" applyFill="1" applyBorder="1" applyAlignment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 wrapText="1"/>
    </xf>
    <xf numFmtId="177" fontId="4" fillId="0" borderId="19" xfId="0" applyNumberFormat="1" applyFont="1" applyFill="1" applyBorder="1" applyAlignment="1">
      <alignment horizontal="center" vertical="center" wrapText="1"/>
    </xf>
    <xf numFmtId="178" fontId="5" fillId="0" borderId="19" xfId="0" applyNumberFormat="1" applyFont="1" applyFill="1" applyBorder="1" applyAlignment="1">
      <alignment horizontal="center" vertical="center" wrapText="1"/>
    </xf>
    <xf numFmtId="177" fontId="5" fillId="0" borderId="19" xfId="0" applyNumberFormat="1" applyFont="1" applyFill="1" applyBorder="1" applyAlignment="1">
      <alignment horizontal="center" vertical="center" wrapText="1"/>
    </xf>
    <xf numFmtId="178" fontId="4" fillId="27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 shrinkToFit="1"/>
    </xf>
    <xf numFmtId="178" fontId="4" fillId="0" borderId="3" xfId="0" applyNumberFormat="1" applyFont="1" applyFill="1" applyBorder="1" applyAlignment="1">
      <alignment horizontal="center" vertical="center" wrapText="1"/>
    </xf>
    <xf numFmtId="178" fontId="4" fillId="31" borderId="3" xfId="0" applyNumberFormat="1" applyFont="1" applyFill="1" applyBorder="1" applyAlignment="1">
      <alignment horizontal="center" vertical="center" wrapText="1"/>
    </xf>
    <xf numFmtId="0" fontId="4" fillId="0" borderId="3" xfId="0" quotePrefix="1" applyFont="1" applyFill="1" applyBorder="1" applyAlignment="1">
      <alignment horizontal="center" vertical="center"/>
    </xf>
    <xf numFmtId="177" fontId="4" fillId="26" borderId="3" xfId="0" applyNumberFormat="1" applyFont="1" applyFill="1" applyBorder="1" applyAlignment="1">
      <alignment horizontal="center" vertical="center" wrapText="1"/>
    </xf>
    <xf numFmtId="178" fontId="4" fillId="26" borderId="3" xfId="0" applyNumberFormat="1" applyFont="1" applyFill="1" applyBorder="1" applyAlignment="1">
      <alignment horizontal="center" vertical="center" wrapText="1"/>
    </xf>
    <xf numFmtId="170" fontId="4" fillId="0" borderId="14" xfId="0" applyNumberFormat="1" applyFont="1" applyFill="1" applyBorder="1" applyAlignment="1">
      <alignment horizontal="center" vertical="center" wrapText="1"/>
    </xf>
    <xf numFmtId="170" fontId="4" fillId="0" borderId="16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3" xfId="0" quotePrefix="1" applyFont="1" applyFill="1" applyBorder="1" applyAlignment="1">
      <alignment horizontal="center"/>
    </xf>
    <xf numFmtId="0" fontId="4" fillId="0" borderId="3" xfId="0" quotePrefix="1" applyFont="1" applyFill="1" applyBorder="1" applyAlignment="1">
      <alignment horizontal="center"/>
    </xf>
    <xf numFmtId="177" fontId="4" fillId="27" borderId="3" xfId="0" applyNumberFormat="1" applyFont="1" applyFill="1" applyBorder="1" applyAlignment="1">
      <alignment horizontal="center" vertical="center" wrapText="1"/>
    </xf>
    <xf numFmtId="0" fontId="5" fillId="0" borderId="19" xfId="245" applyFont="1" applyFill="1" applyBorder="1" applyAlignment="1">
      <alignment horizontal="left" vertical="center" wrapText="1"/>
    </xf>
    <xf numFmtId="178" fontId="5" fillId="29" borderId="19" xfId="0" applyNumberFormat="1" applyFont="1" applyFill="1" applyBorder="1" applyAlignment="1">
      <alignment horizontal="center" vertical="center" wrapText="1"/>
    </xf>
    <xf numFmtId="178" fontId="5" fillId="27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5" fillId="0" borderId="13" xfId="0" quotePrefix="1" applyFont="1" applyFill="1" applyBorder="1" applyAlignment="1">
      <alignment horizontal="center" vertical="center"/>
    </xf>
    <xf numFmtId="0" fontId="4" fillId="0" borderId="13" xfId="0" applyFont="1" applyFill="1" applyBorder="1" applyAlignment="1" applyProtection="1">
      <alignment horizontal="left" vertical="center" wrapText="1"/>
      <protection locked="0"/>
    </xf>
    <xf numFmtId="0" fontId="4" fillId="0" borderId="19" xfId="0" quotePrefix="1" applyNumberFormat="1" applyFont="1" applyFill="1" applyBorder="1" applyAlignment="1">
      <alignment horizontal="center" vertical="center"/>
    </xf>
    <xf numFmtId="177" fontId="4" fillId="27" borderId="19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quotePrefix="1" applyNumberFormat="1" applyFont="1" applyFill="1" applyBorder="1" applyAlignment="1">
      <alignment horizontal="center" vertical="center"/>
    </xf>
    <xf numFmtId="0" fontId="5" fillId="0" borderId="19" xfId="0" applyNumberFormat="1" applyFont="1" applyFill="1" applyBorder="1" applyAlignment="1">
      <alignment horizontal="center" vertical="center"/>
    </xf>
    <xf numFmtId="0" fontId="5" fillId="0" borderId="33" xfId="245" applyFont="1" applyFill="1" applyBorder="1" applyAlignment="1">
      <alignment horizontal="left" vertical="center" wrapText="1"/>
    </xf>
    <xf numFmtId="0" fontId="5" fillId="0" borderId="33" xfId="0" applyNumberFormat="1" applyFont="1" applyFill="1" applyBorder="1" applyAlignment="1">
      <alignment horizontal="center" vertical="center"/>
    </xf>
    <xf numFmtId="177" fontId="5" fillId="0" borderId="33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 applyProtection="1">
      <alignment horizontal="left" vertical="center" wrapText="1"/>
      <protection locked="0"/>
    </xf>
    <xf numFmtId="177" fontId="5" fillId="31" borderId="19" xfId="0" applyNumberFormat="1" applyFont="1" applyFill="1" applyBorder="1" applyAlignment="1">
      <alignment horizontal="center" vertical="center" wrapText="1"/>
    </xf>
    <xf numFmtId="177" fontId="5" fillId="22" borderId="3" xfId="0" applyNumberFormat="1" applyFont="1" applyFill="1" applyBorder="1" applyAlignment="1">
      <alignment horizontal="center" vertical="center" wrapText="1"/>
    </xf>
    <xf numFmtId="177" fontId="5" fillId="22" borderId="19" xfId="0" applyNumberFormat="1" applyFont="1" applyFill="1" applyBorder="1" applyAlignment="1">
      <alignment horizontal="center" vertical="center" wrapText="1"/>
    </xf>
    <xf numFmtId="177" fontId="5" fillId="31" borderId="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 applyProtection="1">
      <alignment horizontal="left" vertical="center" wrapText="1"/>
      <protection locked="0"/>
    </xf>
    <xf numFmtId="177" fontId="5" fillId="31" borderId="13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 applyAlignment="1" applyProtection="1">
      <alignment horizontal="left" vertical="center" wrapText="1"/>
      <protection locked="0"/>
    </xf>
    <xf numFmtId="0" fontId="5" fillId="0" borderId="33" xfId="0" applyFont="1" applyFill="1" applyBorder="1" applyAlignment="1">
      <alignment horizontal="center" vertical="center"/>
    </xf>
    <xf numFmtId="177" fontId="5" fillId="31" borderId="33" xfId="0" applyNumberFormat="1" applyFont="1" applyFill="1" applyBorder="1" applyAlignment="1">
      <alignment horizontal="center" vertical="center" wrapText="1"/>
    </xf>
    <xf numFmtId="177" fontId="5" fillId="22" borderId="33" xfId="0" applyNumberFormat="1" applyFont="1" applyFill="1" applyBorder="1" applyAlignment="1">
      <alignment horizontal="center" vertical="center" wrapText="1"/>
    </xf>
    <xf numFmtId="177" fontId="5" fillId="29" borderId="3" xfId="0" applyNumberFormat="1" applyFont="1" applyFill="1" applyBorder="1" applyAlignment="1">
      <alignment horizontal="center" vertical="center" wrapText="1"/>
    </xf>
    <xf numFmtId="167" fontId="4" fillId="0" borderId="3" xfId="0" applyNumberFormat="1" applyFont="1" applyFill="1" applyBorder="1" applyAlignment="1">
      <alignment horizontal="center" vertical="center" wrapText="1"/>
    </xf>
    <xf numFmtId="177" fontId="4" fillId="29" borderId="3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177" fontId="88" fillId="0" borderId="3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/>
    </xf>
    <xf numFmtId="179" fontId="4" fillId="27" borderId="3" xfId="0" applyNumberFormat="1" applyFont="1" applyFill="1" applyBorder="1" applyAlignment="1">
      <alignment horizontal="center" vertical="center" wrapText="1"/>
    </xf>
    <xf numFmtId="179" fontId="4" fillId="0" borderId="3" xfId="0" applyNumberFormat="1" applyFont="1" applyFill="1" applyBorder="1" applyAlignment="1">
      <alignment horizontal="center" vertical="center" wrapText="1"/>
    </xf>
    <xf numFmtId="179" fontId="5" fillId="27" borderId="3" xfId="0" applyNumberFormat="1" applyFont="1" applyFill="1" applyBorder="1" applyAlignment="1">
      <alignment horizontal="center" vertical="center" wrapText="1"/>
    </xf>
    <xf numFmtId="179" fontId="5" fillId="0" borderId="3" xfId="0" applyNumberFormat="1" applyFont="1" applyFill="1" applyBorder="1" applyAlignment="1">
      <alignment horizontal="center" vertical="center" wrapText="1"/>
    </xf>
    <xf numFmtId="177" fontId="5" fillId="27" borderId="3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170" fontId="73" fillId="0" borderId="0" xfId="0" applyNumberFormat="1" applyFont="1" applyFill="1" applyBorder="1" applyAlignment="1">
      <alignment horizontal="center" vertical="center" wrapText="1"/>
    </xf>
    <xf numFmtId="167" fontId="7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5" fillId="0" borderId="0" xfId="0" quotePrefix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177" fontId="4" fillId="0" borderId="3" xfId="292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7" fontId="5" fillId="0" borderId="3" xfId="292" applyNumberFormat="1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/>
    </xf>
    <xf numFmtId="167" fontId="5" fillId="0" borderId="0" xfId="0" quotePrefix="1" applyNumberFormat="1" applyFont="1" applyFill="1" applyBorder="1" applyAlignment="1">
      <alignment vertical="center" wrapText="1"/>
    </xf>
    <xf numFmtId="178" fontId="5" fillId="27" borderId="3" xfId="245" applyNumberFormat="1" applyFont="1" applyFill="1" applyBorder="1" applyAlignment="1">
      <alignment horizontal="center" vertical="center" wrapText="1"/>
    </xf>
    <xf numFmtId="177" fontId="5" fillId="0" borderId="3" xfId="245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 shrinkToFit="1"/>
    </xf>
    <xf numFmtId="0" fontId="4" fillId="26" borderId="14" xfId="245" applyFont="1" applyFill="1" applyBorder="1" applyAlignment="1">
      <alignment horizontal="left" vertical="center" wrapText="1"/>
    </xf>
    <xf numFmtId="0" fontId="4" fillId="0" borderId="16" xfId="245" applyFont="1" applyFill="1" applyBorder="1" applyAlignment="1">
      <alignment horizontal="left" vertical="center" wrapText="1"/>
    </xf>
    <xf numFmtId="0" fontId="4" fillId="0" borderId="15" xfId="245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19" xfId="0" quotePrefix="1" applyFont="1" applyFill="1" applyBorder="1" applyAlignment="1">
      <alignment horizontal="center" vertical="center"/>
    </xf>
    <xf numFmtId="0" fontId="4" fillId="0" borderId="13" xfId="245" applyFont="1" applyFill="1" applyBorder="1" applyAlignment="1">
      <alignment horizontal="left" vertical="center" wrapText="1"/>
    </xf>
    <xf numFmtId="0" fontId="4" fillId="0" borderId="13" xfId="0" quotePrefix="1" applyFont="1" applyFill="1" applyBorder="1" applyAlignment="1">
      <alignment horizontal="center" vertical="center"/>
    </xf>
    <xf numFmtId="177" fontId="4" fillId="27" borderId="13" xfId="0" applyNumberFormat="1" applyFont="1" applyFill="1" applyBorder="1" applyAlignment="1">
      <alignment horizontal="center" vertical="center" wrapText="1"/>
    </xf>
    <xf numFmtId="177" fontId="4" fillId="0" borderId="13" xfId="0" applyNumberFormat="1" applyFont="1" applyFill="1" applyBorder="1" applyAlignment="1">
      <alignment horizontal="center" vertical="center" wrapText="1"/>
    </xf>
    <xf numFmtId="177" fontId="4" fillId="0" borderId="13" xfId="292" applyNumberFormat="1" applyFont="1" applyFill="1" applyBorder="1" applyAlignment="1">
      <alignment horizontal="center" vertical="center" wrapText="1"/>
    </xf>
    <xf numFmtId="177" fontId="5" fillId="0" borderId="16" xfId="0" applyNumberFormat="1" applyFont="1" applyFill="1" applyBorder="1" applyAlignment="1">
      <alignment horizontal="center" vertical="center" wrapText="1"/>
    </xf>
    <xf numFmtId="177" fontId="5" fillId="0" borderId="15" xfId="292" applyNumberFormat="1" applyFont="1" applyFill="1" applyBorder="1" applyAlignment="1">
      <alignment horizontal="center" vertical="center" wrapText="1"/>
    </xf>
    <xf numFmtId="177" fontId="4" fillId="0" borderId="19" xfId="292" applyNumberFormat="1" applyFont="1" applyFill="1" applyBorder="1" applyAlignment="1">
      <alignment horizontal="center" vertical="center" wrapText="1"/>
    </xf>
    <xf numFmtId="0" fontId="4" fillId="26" borderId="3" xfId="0" applyFont="1" applyFill="1" applyBorder="1" applyAlignment="1">
      <alignment horizontal="left" vertical="center" wrapText="1"/>
    </xf>
    <xf numFmtId="166" fontId="5" fillId="0" borderId="0" xfId="292" applyNumberFormat="1" applyFont="1" applyFill="1" applyBorder="1" applyAlignment="1">
      <alignment horizontal="right" vertical="center" wrapText="1"/>
    </xf>
    <xf numFmtId="0" fontId="4" fillId="0" borderId="3" xfId="0" quotePrefix="1" applyNumberFormat="1" applyFont="1" applyFill="1" applyBorder="1" applyAlignment="1">
      <alignment horizontal="center" vertical="center"/>
    </xf>
    <xf numFmtId="177" fontId="5" fillId="29" borderId="3" xfId="237" applyNumberFormat="1" applyFont="1" applyFill="1" applyBorder="1" applyAlignment="1">
      <alignment horizontal="center" vertical="center" wrapText="1"/>
    </xf>
    <xf numFmtId="177" fontId="5" fillId="0" borderId="3" xfId="237" applyNumberFormat="1" applyFont="1" applyFill="1" applyBorder="1" applyAlignment="1">
      <alignment horizontal="center" vertical="center" wrapText="1"/>
    </xf>
    <xf numFmtId="0" fontId="89" fillId="0" borderId="0" xfId="0" applyFont="1" applyFill="1"/>
    <xf numFmtId="177" fontId="9" fillId="0" borderId="3" xfId="0" applyNumberFormat="1" applyFont="1" applyFill="1" applyBorder="1" applyAlignment="1">
      <alignment horizontal="center" vertical="center" wrapText="1"/>
    </xf>
    <xf numFmtId="177" fontId="69" fillId="29" borderId="3" xfId="0" applyNumberFormat="1" applyFont="1" applyFill="1" applyBorder="1" applyAlignment="1">
      <alignment horizontal="center" vertical="center" wrapText="1"/>
    </xf>
    <xf numFmtId="177" fontId="69" fillId="0" borderId="3" xfId="0" applyNumberFormat="1" applyFont="1" applyFill="1" applyBorder="1" applyAlignment="1">
      <alignment horizontal="center" vertical="center" wrapText="1"/>
    </xf>
    <xf numFmtId="177" fontId="9" fillId="29" borderId="3" xfId="0" applyNumberFormat="1" applyFont="1" applyFill="1" applyBorder="1" applyAlignment="1">
      <alignment horizontal="center" vertical="center" wrapText="1"/>
    </xf>
    <xf numFmtId="0" fontId="4" fillId="0" borderId="27" xfId="0" applyFont="1" applyFill="1" applyBorder="1" applyAlignment="1" applyProtection="1">
      <alignment horizontal="center" vertical="center" wrapText="1"/>
      <protection locked="0"/>
    </xf>
    <xf numFmtId="0" fontId="4" fillId="0" borderId="28" xfId="0" applyFont="1" applyFill="1" applyBorder="1" applyAlignment="1" applyProtection="1">
      <alignment horizontal="center" vertical="center" wrapText="1"/>
      <protection locked="0"/>
    </xf>
    <xf numFmtId="0" fontId="4" fillId="0" borderId="29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center" vertical="center" wrapText="1"/>
    </xf>
    <xf numFmtId="167" fontId="5" fillId="0" borderId="0" xfId="0" quotePrefix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left" vertical="center" wrapText="1"/>
    </xf>
    <xf numFmtId="0" fontId="4" fillId="0" borderId="31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34" xfId="237" applyNumberFormat="1" applyFont="1" applyFill="1" applyBorder="1" applyAlignment="1">
      <alignment horizontal="center" vertical="center" wrapText="1"/>
    </xf>
    <xf numFmtId="0" fontId="4" fillId="0" borderId="35" xfId="237" applyNumberFormat="1" applyFont="1" applyFill="1" applyBorder="1" applyAlignment="1">
      <alignment horizontal="center" vertical="center" wrapText="1"/>
    </xf>
    <xf numFmtId="0" fontId="4" fillId="0" borderId="36" xfId="237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167" fontId="5" fillId="0" borderId="0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14" xfId="245" applyFont="1" applyFill="1" applyBorder="1" applyAlignment="1">
      <alignment horizontal="center" vertical="center" wrapText="1"/>
    </xf>
    <xf numFmtId="0" fontId="4" fillId="0" borderId="16" xfId="245" applyFont="1" applyFill="1" applyBorder="1" applyAlignment="1">
      <alignment horizontal="center" vertical="center" wrapText="1"/>
    </xf>
    <xf numFmtId="0" fontId="4" fillId="0" borderId="15" xfId="245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19" xfId="237" applyNumberFormat="1" applyFont="1" applyFill="1" applyBorder="1" applyAlignment="1">
      <alignment horizontal="center" vertical="center" wrapText="1"/>
    </xf>
    <xf numFmtId="176" fontId="5" fillId="29" borderId="3" xfId="292" applyNumberFormat="1" applyFont="1" applyFill="1" applyBorder="1" applyAlignment="1">
      <alignment horizontal="center" vertical="center" wrapText="1"/>
    </xf>
    <xf numFmtId="175" fontId="5" fillId="29" borderId="3" xfId="0" applyNumberFormat="1" applyFont="1" applyFill="1" applyBorder="1" applyAlignment="1">
      <alignment horizontal="center" vertical="center" wrapText="1"/>
    </xf>
    <xf numFmtId="175" fontId="5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175" fontId="5" fillId="0" borderId="14" xfId="0" applyNumberFormat="1" applyFont="1" applyFill="1" applyBorder="1" applyAlignment="1">
      <alignment horizontal="center" vertical="center" wrapText="1"/>
    </xf>
    <xf numFmtId="175" fontId="5" fillId="0" borderId="15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70" fillId="0" borderId="0" xfId="0" applyFont="1" applyFill="1" applyBorder="1" applyAlignment="1">
      <alignment horizontal="center" vertical="justify"/>
    </xf>
    <xf numFmtId="0" fontId="9" fillId="0" borderId="22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left" vertical="center" wrapText="1"/>
    </xf>
    <xf numFmtId="175" fontId="5" fillId="29" borderId="14" xfId="0" applyNumberFormat="1" applyFont="1" applyFill="1" applyBorder="1" applyAlignment="1">
      <alignment horizontal="center" vertical="center" wrapText="1"/>
    </xf>
    <xf numFmtId="175" fontId="5" fillId="29" borderId="15" xfId="0" applyNumberFormat="1" applyFont="1" applyFill="1" applyBorder="1" applyAlignment="1">
      <alignment horizontal="center" vertical="center" wrapText="1"/>
    </xf>
    <xf numFmtId="167" fontId="5" fillId="0" borderId="14" xfId="0" applyNumberFormat="1" applyFont="1" applyFill="1" applyBorder="1" applyAlignment="1">
      <alignment horizontal="center" vertical="center" wrapText="1"/>
    </xf>
    <xf numFmtId="167" fontId="5" fillId="0" borderId="15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0" fontId="70" fillId="0" borderId="1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75" fontId="9" fillId="29" borderId="14" xfId="0" applyNumberFormat="1" applyFont="1" applyFill="1" applyBorder="1" applyAlignment="1">
      <alignment horizontal="center" vertical="center" wrapText="1"/>
    </xf>
    <xf numFmtId="175" fontId="9" fillId="29" borderId="15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left" vertical="center" wrapText="1" shrinkToFit="1"/>
    </xf>
    <xf numFmtId="0" fontId="11" fillId="0" borderId="17" xfId="0" applyFont="1" applyFill="1" applyBorder="1" applyAlignment="1">
      <alignment horizontal="right" vertical="center"/>
    </xf>
    <xf numFmtId="167" fontId="9" fillId="29" borderId="14" xfId="0" applyNumberFormat="1" applyFont="1" applyFill="1" applyBorder="1" applyAlignment="1">
      <alignment horizontal="center" vertical="center" wrapText="1"/>
    </xf>
    <xf numFmtId="167" fontId="9" fillId="29" borderId="15" xfId="0" applyNumberFormat="1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right" vertical="center"/>
    </xf>
    <xf numFmtId="175" fontId="9" fillId="0" borderId="14" xfId="0" applyNumberFormat="1" applyFont="1" applyFill="1" applyBorder="1" applyAlignment="1">
      <alignment horizontal="center" vertical="center" wrapText="1"/>
    </xf>
    <xf numFmtId="175" fontId="9" fillId="0" borderId="15" xfId="0" applyNumberFormat="1" applyFont="1" applyFill="1" applyBorder="1" applyAlignment="1">
      <alignment horizontal="center" vertical="center" wrapText="1"/>
    </xf>
    <xf numFmtId="167" fontId="9" fillId="0" borderId="14" xfId="0" applyNumberFormat="1" applyFont="1" applyFill="1" applyBorder="1" applyAlignment="1">
      <alignment horizontal="center" vertical="center" wrapText="1"/>
    </xf>
    <xf numFmtId="167" fontId="9" fillId="0" borderId="15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174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175" fontId="9" fillId="0" borderId="3" xfId="0" applyNumberFormat="1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21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175" fontId="9" fillId="29" borderId="3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175" fontId="9" fillId="0" borderId="16" xfId="0" applyNumberFormat="1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167" fontId="9" fillId="0" borderId="16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19" xfId="0" applyFont="1" applyFill="1" applyBorder="1" applyAlignment="1">
      <alignment horizontal="center" vertical="center" wrapText="1" shrinkToFit="1"/>
    </xf>
    <xf numFmtId="0" fontId="85" fillId="0" borderId="14" xfId="0" applyFont="1" applyFill="1" applyBorder="1" applyAlignment="1">
      <alignment horizontal="center" vertical="center" wrapText="1"/>
    </xf>
    <xf numFmtId="0" fontId="85" fillId="0" borderId="16" xfId="0" applyFont="1" applyFill="1" applyBorder="1" applyAlignment="1">
      <alignment horizontal="center" vertical="center" wrapText="1"/>
    </xf>
    <xf numFmtId="0" fontId="85" fillId="0" borderId="1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85" fillId="0" borderId="14" xfId="0" applyFont="1" applyFill="1" applyBorder="1" applyAlignment="1">
      <alignment horizontal="center" vertical="center" wrapText="1" shrinkToFit="1"/>
    </xf>
    <xf numFmtId="0" fontId="85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167" fontId="9" fillId="29" borderId="16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85" fillId="0" borderId="3" xfId="0" applyFont="1" applyFill="1" applyBorder="1" applyAlignment="1">
      <alignment horizontal="center" vertical="center" wrapText="1"/>
    </xf>
    <xf numFmtId="175" fontId="9" fillId="29" borderId="16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2" fontId="9" fillId="0" borderId="22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1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3" fontId="9" fillId="0" borderId="16" xfId="0" applyNumberFormat="1" applyFont="1" applyFill="1" applyBorder="1" applyAlignment="1">
      <alignment horizontal="center" vertical="center" wrapText="1" shrinkToFi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0" fontId="69" fillId="0" borderId="3" xfId="0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 shrinkToFi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19" xfId="0" applyNumberFormat="1" applyFont="1" applyFill="1" applyBorder="1" applyAlignment="1">
      <alignment horizontal="center" vertical="center" wrapTex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3" fontId="9" fillId="0" borderId="3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6" xfId="0" applyFont="1" applyFill="1" applyBorder="1" applyAlignment="1">
      <alignment horizontal="center" vertical="center" wrapText="1"/>
    </xf>
    <xf numFmtId="0" fontId="70" fillId="0" borderId="19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0" xfId="0" applyFont="1" applyFill="1" applyBorder="1" applyAlignment="1">
      <alignment horizontal="center" vertical="center" wrapText="1" shrinkToFit="1"/>
    </xf>
    <xf numFmtId="0" fontId="5" fillId="0" borderId="24" xfId="0" applyFont="1" applyFill="1" applyBorder="1" applyAlignment="1">
      <alignment horizontal="center" vertical="center" wrapText="1" shrinkToFit="1"/>
    </xf>
    <xf numFmtId="0" fontId="5" fillId="0" borderId="25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1" xfId="0" applyFont="1" applyFill="1" applyBorder="1" applyAlignment="1">
      <alignment horizontal="center" vertical="center" wrapText="1" shrinkToFit="1"/>
    </xf>
    <xf numFmtId="0" fontId="11" fillId="0" borderId="3" xfId="245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73" fillId="0" borderId="3" xfId="0" applyNumberFormat="1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166" fontId="5" fillId="0" borderId="3" xfId="0" applyNumberFormat="1" applyFont="1" applyFill="1" applyBorder="1" applyAlignment="1">
      <alignment horizontal="center" vertical="center" wrapText="1"/>
    </xf>
    <xf numFmtId="166" fontId="5" fillId="0" borderId="14" xfId="0" applyNumberFormat="1" applyFont="1" applyFill="1" applyBorder="1" applyAlignment="1">
      <alignment horizontal="center" vertical="center" wrapText="1"/>
    </xf>
    <xf numFmtId="166" fontId="5" fillId="0" borderId="16" xfId="0" applyNumberFormat="1" applyFont="1" applyFill="1" applyBorder="1" applyAlignment="1">
      <alignment horizontal="center" vertical="center" wrapText="1"/>
    </xf>
    <xf numFmtId="166" fontId="5" fillId="0" borderId="15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175" fontId="5" fillId="0" borderId="16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right" vertical="center"/>
    </xf>
    <xf numFmtId="0" fontId="73" fillId="0" borderId="18" xfId="0" applyFont="1" applyFill="1" applyBorder="1" applyAlignment="1">
      <alignment horizontal="left"/>
    </xf>
    <xf numFmtId="0" fontId="75" fillId="0" borderId="0" xfId="285" applyFont="1" applyFill="1" applyBorder="1" applyAlignment="1">
      <alignment horizontal="left" vertical="center" wrapText="1"/>
    </xf>
    <xf numFmtId="0" fontId="76" fillId="0" borderId="0" xfId="0" applyFont="1" applyFill="1" applyAlignment="1">
      <alignment horizontal="center" vertical="center" wrapText="1"/>
    </xf>
    <xf numFmtId="0" fontId="77" fillId="0" borderId="13" xfId="0" applyFont="1" applyFill="1" applyBorder="1" applyAlignment="1">
      <alignment horizontal="center" vertical="center" wrapText="1"/>
    </xf>
    <xf numFmtId="0" fontId="77" fillId="0" borderId="19" xfId="0" applyFont="1" applyFill="1" applyBorder="1" applyAlignment="1">
      <alignment horizontal="center" vertical="center" wrapText="1"/>
    </xf>
    <xf numFmtId="0" fontId="77" fillId="0" borderId="3" xfId="0" applyFont="1" applyFill="1" applyBorder="1" applyAlignment="1">
      <alignment horizontal="center" wrapText="1"/>
    </xf>
    <xf numFmtId="0" fontId="12" fillId="0" borderId="0" xfId="285" applyFont="1" applyFill="1" applyBorder="1" applyAlignment="1">
      <alignment horizontal="left" vertical="center" wrapText="1"/>
    </xf>
    <xf numFmtId="0" fontId="80" fillId="0" borderId="0" xfId="285" applyFont="1" applyFill="1" applyBorder="1" applyAlignment="1">
      <alignment horizontal="center" vertical="center" wrapText="1"/>
    </xf>
    <xf numFmtId="0" fontId="81" fillId="0" borderId="0" xfId="285" applyFont="1" applyFill="1" applyBorder="1" applyAlignment="1">
      <alignment horizontal="center" vertical="center" wrapText="1"/>
    </xf>
    <xf numFmtId="0" fontId="12" fillId="0" borderId="0" xfId="285" applyFont="1" applyFill="1" applyBorder="1" applyAlignment="1">
      <alignment horizontal="lef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13" xfId="285" applyFont="1" applyFill="1" applyBorder="1" applyAlignment="1">
      <alignment horizontal="center" vertical="center" wrapText="1"/>
    </xf>
    <xf numFmtId="0" fontId="12" fillId="0" borderId="26" xfId="285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12" fillId="0" borderId="17" xfId="285" applyFont="1" applyBorder="1" applyAlignment="1">
      <alignment horizontal="left"/>
    </xf>
    <xf numFmtId="0" fontId="12" fillId="0" borderId="17" xfId="285" applyBorder="1" applyAlignment="1">
      <alignment horizontal="left"/>
    </xf>
    <xf numFmtId="0" fontId="12" fillId="0" borderId="3" xfId="285" applyFont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75" fillId="0" borderId="0" xfId="285" applyFont="1" applyFill="1" applyBorder="1" applyAlignment="1">
      <alignment horizontal="center" vertical="top" wrapText="1"/>
    </xf>
    <xf numFmtId="0" fontId="82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externalLink" Target="externalLinks/externalLink14.xml"/><Relationship Id="rId39" Type="http://schemas.openxmlformats.org/officeDocument/2006/relationships/externalLink" Target="externalLinks/externalLink2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9.xml"/><Relationship Id="rId34" Type="http://schemas.openxmlformats.org/officeDocument/2006/relationships/externalLink" Target="externalLinks/externalLink22.xml"/><Relationship Id="rId42" Type="http://schemas.openxmlformats.org/officeDocument/2006/relationships/externalLink" Target="externalLinks/externalLink30.xml"/><Relationship Id="rId47" Type="http://schemas.openxmlformats.org/officeDocument/2006/relationships/externalLink" Target="externalLinks/externalLink35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externalLink" Target="externalLinks/externalLink13.xml"/><Relationship Id="rId33" Type="http://schemas.openxmlformats.org/officeDocument/2006/relationships/externalLink" Target="externalLinks/externalLink21.xml"/><Relationship Id="rId38" Type="http://schemas.openxmlformats.org/officeDocument/2006/relationships/externalLink" Target="externalLinks/externalLink26.xml"/><Relationship Id="rId46" Type="http://schemas.openxmlformats.org/officeDocument/2006/relationships/externalLink" Target="externalLinks/externalLink3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externalLink" Target="externalLinks/externalLink8.xml"/><Relationship Id="rId29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2.xml"/><Relationship Id="rId32" Type="http://schemas.openxmlformats.org/officeDocument/2006/relationships/externalLink" Target="externalLinks/externalLink20.xml"/><Relationship Id="rId37" Type="http://schemas.openxmlformats.org/officeDocument/2006/relationships/externalLink" Target="externalLinks/externalLink25.xml"/><Relationship Id="rId40" Type="http://schemas.openxmlformats.org/officeDocument/2006/relationships/externalLink" Target="externalLinks/externalLink28.xml"/><Relationship Id="rId45" Type="http://schemas.openxmlformats.org/officeDocument/2006/relationships/externalLink" Target="externalLinks/externalLink3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28" Type="http://schemas.openxmlformats.org/officeDocument/2006/relationships/externalLink" Target="externalLinks/externalLink16.xml"/><Relationship Id="rId36" Type="http://schemas.openxmlformats.org/officeDocument/2006/relationships/externalLink" Target="externalLinks/externalLink24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31" Type="http://schemas.openxmlformats.org/officeDocument/2006/relationships/externalLink" Target="externalLinks/externalLink19.xml"/><Relationship Id="rId44" Type="http://schemas.openxmlformats.org/officeDocument/2006/relationships/externalLink" Target="externalLinks/externalLink3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Relationship Id="rId27" Type="http://schemas.openxmlformats.org/officeDocument/2006/relationships/externalLink" Target="externalLinks/externalLink15.xml"/><Relationship Id="rId30" Type="http://schemas.openxmlformats.org/officeDocument/2006/relationships/externalLink" Target="externalLinks/externalLink18.xml"/><Relationship Id="rId35" Type="http://schemas.openxmlformats.org/officeDocument/2006/relationships/externalLink" Target="externalLinks/externalLink23.xml"/><Relationship Id="rId43" Type="http://schemas.openxmlformats.org/officeDocument/2006/relationships/externalLink" Target="externalLinks/externalLink31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</sheetNames>
    <sheetDataSet>
      <sheetData sheetId="0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501"/>
  <sheetViews>
    <sheetView tabSelected="1" view="pageBreakPreview" topLeftCell="A4" zoomScale="69" zoomScaleNormal="50" zoomScaleSheetLayoutView="69" workbookViewId="0">
      <selection activeCell="B18" sqref="B18:E18"/>
    </sheetView>
  </sheetViews>
  <sheetFormatPr defaultRowHeight="18.75"/>
  <cols>
    <col min="1" max="1" width="86.140625" style="188" customWidth="1"/>
    <col min="2" max="2" width="17.140625" style="181" customWidth="1"/>
    <col min="3" max="6" width="30.7109375" style="181" customWidth="1"/>
    <col min="7" max="7" width="25.7109375" style="181" customWidth="1"/>
    <col min="8" max="8" width="21.7109375" style="181" customWidth="1"/>
    <col min="9" max="9" width="10" style="188" customWidth="1"/>
    <col min="10" max="10" width="9.5703125" style="188" customWidth="1"/>
    <col min="11" max="16384" width="9.140625" style="188"/>
  </cols>
  <sheetData>
    <row r="1" spans="1:12" ht="18.75" customHeight="1">
      <c r="B1" s="16"/>
      <c r="C1" s="16"/>
      <c r="D1" s="16"/>
      <c r="E1" s="188"/>
      <c r="F1" s="333" t="s">
        <v>322</v>
      </c>
      <c r="G1" s="333"/>
      <c r="H1" s="333"/>
      <c r="I1" s="143"/>
      <c r="J1" s="143"/>
      <c r="K1" s="143"/>
      <c r="L1" s="143"/>
    </row>
    <row r="2" spans="1:12" ht="18.75" customHeight="1">
      <c r="A2" s="203"/>
      <c r="E2" s="188"/>
      <c r="F2" s="333" t="s">
        <v>291</v>
      </c>
      <c r="G2" s="333"/>
      <c r="H2" s="333"/>
      <c r="I2" s="143"/>
      <c r="J2" s="143"/>
      <c r="K2" s="143"/>
      <c r="L2" s="143"/>
    </row>
    <row r="3" spans="1:12" ht="18.75" customHeight="1">
      <c r="A3" s="181"/>
      <c r="E3" s="184"/>
      <c r="F3" s="333" t="s">
        <v>323</v>
      </c>
      <c r="G3" s="333"/>
      <c r="H3" s="333"/>
      <c r="I3" s="143"/>
      <c r="J3" s="143"/>
      <c r="K3" s="143"/>
      <c r="L3" s="143"/>
    </row>
    <row r="4" spans="1:12" ht="18.75" customHeight="1">
      <c r="A4" s="181"/>
      <c r="E4" s="184"/>
      <c r="F4" s="333" t="s">
        <v>324</v>
      </c>
      <c r="G4" s="333"/>
      <c r="H4" s="333"/>
      <c r="I4" s="143"/>
      <c r="J4" s="143"/>
      <c r="K4" s="143"/>
      <c r="L4" s="143"/>
    </row>
    <row r="5" spans="1:12" ht="18.75" customHeight="1">
      <c r="A5" s="181"/>
      <c r="E5" s="184"/>
      <c r="F5" s="204" t="s">
        <v>325</v>
      </c>
      <c r="G5" s="184"/>
      <c r="I5" s="143"/>
      <c r="J5" s="143"/>
      <c r="K5" s="143"/>
      <c r="L5" s="143"/>
    </row>
    <row r="6" spans="1:12" ht="18.75" customHeight="1">
      <c r="A6" s="181"/>
      <c r="E6" s="184"/>
      <c r="F6" s="184"/>
      <c r="G6" s="184"/>
      <c r="I6" s="143"/>
      <c r="J6" s="143"/>
      <c r="K6" s="143"/>
      <c r="L6" s="143"/>
    </row>
    <row r="7" spans="1:12" ht="18.75" customHeight="1">
      <c r="A7" s="181"/>
      <c r="E7" s="184"/>
      <c r="F7" s="184"/>
      <c r="G7" s="184"/>
      <c r="I7" s="143"/>
      <c r="J7" s="143"/>
      <c r="K7" s="143"/>
      <c r="L7" s="143"/>
    </row>
    <row r="8" spans="1:12">
      <c r="A8" s="47"/>
      <c r="B8" s="205"/>
      <c r="C8" s="205"/>
      <c r="D8" s="205"/>
      <c r="E8" s="205"/>
      <c r="F8" s="206"/>
      <c r="G8" s="178"/>
      <c r="H8" s="178" t="s">
        <v>326</v>
      </c>
    </row>
    <row r="9" spans="1:12" ht="20.100000000000001" customHeight="1">
      <c r="A9" s="45"/>
      <c r="B9" s="330"/>
      <c r="C9" s="330"/>
      <c r="D9" s="330"/>
      <c r="E9" s="330"/>
      <c r="F9" s="46"/>
      <c r="G9" s="29" t="s">
        <v>327</v>
      </c>
      <c r="H9" s="178">
        <v>2019</v>
      </c>
    </row>
    <row r="10" spans="1:12" ht="20.100000000000001" customHeight="1">
      <c r="A10" s="48" t="s">
        <v>11</v>
      </c>
      <c r="B10" s="330" t="s">
        <v>328</v>
      </c>
      <c r="C10" s="330"/>
      <c r="D10" s="330"/>
      <c r="E10" s="330"/>
      <c r="F10" s="50"/>
      <c r="G10" s="10" t="s">
        <v>90</v>
      </c>
      <c r="H10" s="178" t="s">
        <v>329</v>
      </c>
    </row>
    <row r="11" spans="1:12" ht="20.100000000000001" customHeight="1">
      <c r="A11" s="45" t="s">
        <v>12</v>
      </c>
      <c r="B11" s="330" t="s">
        <v>330</v>
      </c>
      <c r="C11" s="330"/>
      <c r="D11" s="330"/>
      <c r="E11" s="330"/>
      <c r="F11" s="46"/>
      <c r="G11" s="10" t="s">
        <v>89</v>
      </c>
      <c r="H11" s="178">
        <v>0</v>
      </c>
    </row>
    <row r="12" spans="1:12" ht="20.100000000000001" customHeight="1">
      <c r="A12" s="45" t="s">
        <v>17</v>
      </c>
      <c r="B12" s="330" t="s">
        <v>331</v>
      </c>
      <c r="C12" s="330"/>
      <c r="D12" s="330"/>
      <c r="E12" s="330"/>
      <c r="F12" s="46"/>
      <c r="G12" s="10" t="s">
        <v>88</v>
      </c>
      <c r="H12" s="178" t="s">
        <v>332</v>
      </c>
    </row>
    <row r="13" spans="1:12" ht="20.100000000000001" customHeight="1">
      <c r="A13" s="194" t="s">
        <v>333</v>
      </c>
      <c r="B13" s="330" t="s">
        <v>334</v>
      </c>
      <c r="C13" s="330"/>
      <c r="D13" s="330"/>
      <c r="E13" s="330"/>
      <c r="F13" s="50"/>
      <c r="G13" s="10" t="s">
        <v>6</v>
      </c>
      <c r="H13" s="178" t="s">
        <v>330</v>
      </c>
    </row>
    <row r="14" spans="1:12" ht="20.100000000000001" customHeight="1">
      <c r="A14" s="48" t="s">
        <v>14</v>
      </c>
      <c r="B14" s="330" t="s">
        <v>330</v>
      </c>
      <c r="C14" s="330"/>
      <c r="D14" s="330"/>
      <c r="E14" s="330"/>
      <c r="F14" s="50"/>
      <c r="G14" s="10" t="s">
        <v>5</v>
      </c>
      <c r="H14" s="178" t="s">
        <v>330</v>
      </c>
    </row>
    <row r="15" spans="1:12" ht="20.100000000000001" customHeight="1">
      <c r="A15" s="48" t="s">
        <v>13</v>
      </c>
      <c r="B15" s="330" t="s">
        <v>335</v>
      </c>
      <c r="C15" s="330"/>
      <c r="D15" s="330"/>
      <c r="E15" s="330"/>
      <c r="F15" s="50"/>
      <c r="G15" s="10" t="s">
        <v>7</v>
      </c>
      <c r="H15" s="178" t="s">
        <v>336</v>
      </c>
    </row>
    <row r="16" spans="1:12" ht="20.100000000000001" customHeight="1">
      <c r="A16" s="48" t="s">
        <v>337</v>
      </c>
      <c r="B16" s="330"/>
      <c r="C16" s="330"/>
      <c r="D16" s="330"/>
      <c r="E16" s="330"/>
      <c r="F16" s="330" t="s">
        <v>113</v>
      </c>
      <c r="G16" s="331"/>
      <c r="H16" s="180"/>
    </row>
    <row r="17" spans="1:8" ht="20.100000000000001" customHeight="1">
      <c r="A17" s="48" t="s">
        <v>18</v>
      </c>
      <c r="B17" s="330" t="s">
        <v>338</v>
      </c>
      <c r="C17" s="330"/>
      <c r="D17" s="330"/>
      <c r="E17" s="330"/>
      <c r="F17" s="330" t="s">
        <v>114</v>
      </c>
      <c r="G17" s="332"/>
      <c r="H17" s="180"/>
    </row>
    <row r="18" spans="1:8" ht="20.100000000000001" customHeight="1">
      <c r="A18" s="48" t="s">
        <v>80</v>
      </c>
      <c r="B18" s="330">
        <v>27</v>
      </c>
      <c r="C18" s="330"/>
      <c r="D18" s="330"/>
      <c r="E18" s="330"/>
      <c r="F18" s="49"/>
      <c r="G18" s="49"/>
      <c r="H18" s="195"/>
    </row>
    <row r="19" spans="1:8" ht="20.100000000000001" customHeight="1">
      <c r="A19" s="45" t="s">
        <v>8</v>
      </c>
      <c r="B19" s="330" t="s">
        <v>339</v>
      </c>
      <c r="C19" s="330"/>
      <c r="D19" s="330"/>
      <c r="E19" s="330"/>
      <c r="F19" s="47"/>
      <c r="G19" s="47"/>
      <c r="H19" s="205"/>
    </row>
    <row r="20" spans="1:8" ht="20.100000000000001" customHeight="1">
      <c r="A20" s="48" t="s">
        <v>9</v>
      </c>
      <c r="B20" s="330" t="s">
        <v>330</v>
      </c>
      <c r="C20" s="330"/>
      <c r="D20" s="330"/>
      <c r="E20" s="330"/>
      <c r="F20" s="49"/>
      <c r="G20" s="49"/>
      <c r="H20" s="195"/>
    </row>
    <row r="21" spans="1:8" ht="20.100000000000001" customHeight="1">
      <c r="A21" s="45" t="s">
        <v>10</v>
      </c>
      <c r="B21" s="330" t="s">
        <v>340</v>
      </c>
      <c r="C21" s="330"/>
      <c r="D21" s="330"/>
      <c r="E21" s="330"/>
      <c r="F21" s="47"/>
      <c r="G21" s="47"/>
      <c r="H21" s="205"/>
    </row>
    <row r="22" spans="1:8" ht="19.5" customHeight="1">
      <c r="A22" s="184"/>
      <c r="B22" s="188"/>
      <c r="C22" s="188"/>
      <c r="D22" s="188"/>
      <c r="E22" s="188"/>
      <c r="F22" s="188"/>
      <c r="G22" s="188"/>
    </row>
    <row r="23" spans="1:8" ht="19.5" customHeight="1">
      <c r="A23" s="329" t="s">
        <v>140</v>
      </c>
      <c r="B23" s="329"/>
      <c r="C23" s="329"/>
      <c r="D23" s="329"/>
      <c r="E23" s="329"/>
      <c r="F23" s="329"/>
      <c r="G23" s="329"/>
      <c r="H23" s="329"/>
    </row>
    <row r="24" spans="1:8">
      <c r="A24" s="329" t="s">
        <v>341</v>
      </c>
      <c r="B24" s="329"/>
      <c r="C24" s="329"/>
      <c r="D24" s="329"/>
      <c r="E24" s="329"/>
      <c r="F24" s="329"/>
      <c r="G24" s="329"/>
      <c r="H24" s="329"/>
    </row>
    <row r="25" spans="1:8">
      <c r="A25" s="329" t="s">
        <v>342</v>
      </c>
      <c r="B25" s="329"/>
      <c r="C25" s="329"/>
      <c r="D25" s="329"/>
      <c r="E25" s="329"/>
      <c r="F25" s="329"/>
      <c r="G25" s="329"/>
      <c r="H25" s="329"/>
    </row>
    <row r="26" spans="1:8">
      <c r="A26" s="315" t="s">
        <v>343</v>
      </c>
      <c r="B26" s="315"/>
      <c r="C26" s="315"/>
      <c r="D26" s="315"/>
      <c r="E26" s="315"/>
      <c r="F26" s="315"/>
      <c r="G26" s="315"/>
      <c r="H26" s="315"/>
    </row>
    <row r="27" spans="1:8" ht="9" customHeight="1">
      <c r="A27" s="175"/>
      <c r="B27" s="175"/>
      <c r="C27" s="175"/>
      <c r="D27" s="175"/>
      <c r="E27" s="175"/>
      <c r="F27" s="175"/>
      <c r="G27" s="175"/>
      <c r="H27" s="175"/>
    </row>
    <row r="28" spans="1:8">
      <c r="A28" s="329" t="s">
        <v>126</v>
      </c>
      <c r="B28" s="329"/>
      <c r="C28" s="329"/>
      <c r="D28" s="329"/>
      <c r="E28" s="329"/>
      <c r="F28" s="329"/>
      <c r="G28" s="329"/>
      <c r="H28" s="329"/>
    </row>
    <row r="29" spans="1:8" ht="12" customHeight="1">
      <c r="B29" s="20"/>
      <c r="C29" s="20"/>
      <c r="D29" s="20"/>
      <c r="E29" s="20"/>
      <c r="F29" s="20"/>
      <c r="G29" s="20"/>
      <c r="H29" s="182"/>
    </row>
    <row r="30" spans="1:8" ht="43.5" customHeight="1">
      <c r="A30" s="317" t="s">
        <v>164</v>
      </c>
      <c r="B30" s="318" t="s">
        <v>15</v>
      </c>
      <c r="C30" s="318" t="s">
        <v>295</v>
      </c>
      <c r="D30" s="318"/>
      <c r="E30" s="319" t="s">
        <v>294</v>
      </c>
      <c r="F30" s="319"/>
      <c r="G30" s="319"/>
      <c r="H30" s="319"/>
    </row>
    <row r="31" spans="1:8" ht="44.25" customHeight="1">
      <c r="A31" s="317"/>
      <c r="B31" s="318"/>
      <c r="C31" s="180" t="s">
        <v>292</v>
      </c>
      <c r="D31" s="180" t="s">
        <v>293</v>
      </c>
      <c r="E31" s="207" t="s">
        <v>153</v>
      </c>
      <c r="F31" s="208" t="s">
        <v>146</v>
      </c>
      <c r="G31" s="44" t="s">
        <v>160</v>
      </c>
      <c r="H31" s="44" t="s">
        <v>161</v>
      </c>
    </row>
    <row r="32" spans="1:8" ht="19.5" thickBot="1">
      <c r="A32" s="178">
        <v>1</v>
      </c>
      <c r="B32" s="180">
        <v>2</v>
      </c>
      <c r="C32" s="178">
        <v>3</v>
      </c>
      <c r="D32" s="180">
        <v>4</v>
      </c>
      <c r="E32" s="178">
        <v>5</v>
      </c>
      <c r="F32" s="180">
        <v>6</v>
      </c>
      <c r="G32" s="178">
        <v>7</v>
      </c>
      <c r="H32" s="180">
        <v>8</v>
      </c>
    </row>
    <row r="33" spans="1:8" s="191" customFormat="1" ht="19.5" thickBot="1">
      <c r="A33" s="310" t="s">
        <v>75</v>
      </c>
      <c r="B33" s="311"/>
      <c r="C33" s="311"/>
      <c r="D33" s="311"/>
      <c r="E33" s="311"/>
      <c r="F33" s="311"/>
      <c r="G33" s="311"/>
      <c r="H33" s="312"/>
    </row>
    <row r="34" spans="1:8" s="191" customFormat="1" ht="20.100000000000001" customHeight="1">
      <c r="A34" s="209" t="s">
        <v>127</v>
      </c>
      <c r="B34" s="210">
        <v>1000</v>
      </c>
      <c r="C34" s="211">
        <v>2149.4</v>
      </c>
      <c r="D34" s="211">
        <v>2811.5</v>
      </c>
      <c r="E34" s="211">
        <v>2172.1999999999998</v>
      </c>
      <c r="F34" s="211">
        <v>2811.5</v>
      </c>
      <c r="G34" s="211">
        <v>639.29999999999995</v>
      </c>
      <c r="H34" s="211">
        <v>129.4</v>
      </c>
    </row>
    <row r="35" spans="1:8" s="191" customFormat="1" ht="20.100000000000001" customHeight="1">
      <c r="A35" s="54" t="s">
        <v>107</v>
      </c>
      <c r="B35" s="180">
        <v>1010</v>
      </c>
      <c r="C35" s="212">
        <v>-1869.8</v>
      </c>
      <c r="D35" s="212">
        <v>-2312.8000000000002</v>
      </c>
      <c r="E35" s="212">
        <v>-1732.2</v>
      </c>
      <c r="F35" s="212">
        <v>-2312.8000000000002</v>
      </c>
      <c r="G35" s="213">
        <v>580.6</v>
      </c>
      <c r="H35" s="213">
        <v>133.5</v>
      </c>
    </row>
    <row r="36" spans="1:8" s="191" customFormat="1" ht="20.100000000000001" customHeight="1">
      <c r="A36" s="55" t="s">
        <v>154</v>
      </c>
      <c r="B36" s="176">
        <v>1020</v>
      </c>
      <c r="C36" s="214">
        <v>279.60000000000002</v>
      </c>
      <c r="D36" s="214">
        <v>498.7</v>
      </c>
      <c r="E36" s="214">
        <v>440</v>
      </c>
      <c r="F36" s="214">
        <v>498.7</v>
      </c>
      <c r="G36" s="211">
        <v>58.7</v>
      </c>
      <c r="H36" s="211">
        <v>113.3</v>
      </c>
    </row>
    <row r="37" spans="1:8" s="191" customFormat="1" ht="20.100000000000001" customHeight="1">
      <c r="A37" s="54" t="s">
        <v>344</v>
      </c>
      <c r="B37" s="7">
        <v>1030</v>
      </c>
      <c r="C37" s="212">
        <v>-728.7</v>
      </c>
      <c r="D37" s="212">
        <v>-681.1</v>
      </c>
      <c r="E37" s="212">
        <v>-554.4</v>
      </c>
      <c r="F37" s="212">
        <v>-681.1</v>
      </c>
      <c r="G37" s="213">
        <v>126.7</v>
      </c>
      <c r="H37" s="213">
        <v>122.9</v>
      </c>
    </row>
    <row r="38" spans="1:8" s="191" customFormat="1" ht="20.100000000000001" customHeight="1">
      <c r="A38" s="193" t="s">
        <v>81</v>
      </c>
      <c r="B38" s="7">
        <v>1031</v>
      </c>
      <c r="C38" s="212">
        <v>-45.5</v>
      </c>
      <c r="D38" s="212">
        <v>-47.8</v>
      </c>
      <c r="E38" s="212">
        <v>-28</v>
      </c>
      <c r="F38" s="212">
        <v>-47.8</v>
      </c>
      <c r="G38" s="213">
        <v>19.8</v>
      </c>
      <c r="H38" s="213">
        <v>170.7</v>
      </c>
    </row>
    <row r="39" spans="1:8" s="191" customFormat="1" ht="20.100000000000001" customHeight="1">
      <c r="A39" s="193" t="s">
        <v>128</v>
      </c>
      <c r="B39" s="7">
        <v>1032</v>
      </c>
      <c r="C39" s="212">
        <v>0</v>
      </c>
      <c r="D39" s="212">
        <v>0</v>
      </c>
      <c r="E39" s="212">
        <v>0</v>
      </c>
      <c r="F39" s="212">
        <v>0</v>
      </c>
      <c r="G39" s="213">
        <v>0</v>
      </c>
      <c r="H39" s="213">
        <v>0</v>
      </c>
    </row>
    <row r="40" spans="1:8" s="191" customFormat="1" ht="20.100000000000001" customHeight="1">
      <c r="A40" s="193" t="s">
        <v>51</v>
      </c>
      <c r="B40" s="7">
        <v>1033</v>
      </c>
      <c r="C40" s="212">
        <v>0</v>
      </c>
      <c r="D40" s="212">
        <v>0</v>
      </c>
      <c r="E40" s="212">
        <v>0</v>
      </c>
      <c r="F40" s="212">
        <v>0</v>
      </c>
      <c r="G40" s="213">
        <v>0</v>
      </c>
      <c r="H40" s="213">
        <v>0</v>
      </c>
    </row>
    <row r="41" spans="1:8" s="191" customFormat="1" ht="20.100000000000001" customHeight="1">
      <c r="A41" s="193" t="s">
        <v>19</v>
      </c>
      <c r="B41" s="7">
        <v>1034</v>
      </c>
      <c r="C41" s="212">
        <v>-0.8</v>
      </c>
      <c r="D41" s="212">
        <v>0</v>
      </c>
      <c r="E41" s="212">
        <v>0</v>
      </c>
      <c r="F41" s="212">
        <v>0</v>
      </c>
      <c r="G41" s="213">
        <v>0</v>
      </c>
      <c r="H41" s="213">
        <v>0</v>
      </c>
    </row>
    <row r="42" spans="1:8" s="191" customFormat="1" ht="20.100000000000001" customHeight="1">
      <c r="A42" s="193" t="s">
        <v>20</v>
      </c>
      <c r="B42" s="7">
        <v>1035</v>
      </c>
      <c r="C42" s="212">
        <v>0</v>
      </c>
      <c r="D42" s="212">
        <v>0</v>
      </c>
      <c r="E42" s="212">
        <v>0</v>
      </c>
      <c r="F42" s="212">
        <v>0</v>
      </c>
      <c r="G42" s="213">
        <v>0</v>
      </c>
      <c r="H42" s="213">
        <v>0</v>
      </c>
    </row>
    <row r="43" spans="1:8" s="191" customFormat="1" ht="20.100000000000001" customHeight="1">
      <c r="A43" s="54" t="s">
        <v>96</v>
      </c>
      <c r="B43" s="180">
        <v>1060</v>
      </c>
      <c r="C43" s="212">
        <v>0</v>
      </c>
      <c r="D43" s="212">
        <v>0</v>
      </c>
      <c r="E43" s="212">
        <v>0</v>
      </c>
      <c r="F43" s="212">
        <v>0</v>
      </c>
      <c r="G43" s="213">
        <v>0</v>
      </c>
      <c r="H43" s="213">
        <v>0</v>
      </c>
    </row>
    <row r="44" spans="1:8" s="191" customFormat="1" ht="20.100000000000001" customHeight="1">
      <c r="A44" s="193" t="s">
        <v>345</v>
      </c>
      <c r="B44" s="7">
        <v>1070</v>
      </c>
      <c r="C44" s="213">
        <v>342.2</v>
      </c>
      <c r="D44" s="213">
        <v>630.1</v>
      </c>
      <c r="E44" s="213">
        <v>440</v>
      </c>
      <c r="F44" s="213">
        <v>630.1</v>
      </c>
      <c r="G44" s="213">
        <v>190.1</v>
      </c>
      <c r="H44" s="213">
        <v>143.19999999999999</v>
      </c>
    </row>
    <row r="45" spans="1:8" s="191" customFormat="1" ht="20.100000000000001" customHeight="1">
      <c r="A45" s="193" t="s">
        <v>134</v>
      </c>
      <c r="B45" s="7">
        <v>1071</v>
      </c>
      <c r="C45" s="213">
        <v>0</v>
      </c>
      <c r="D45" s="213">
        <v>0</v>
      </c>
      <c r="E45" s="213">
        <v>0</v>
      </c>
      <c r="F45" s="213">
        <v>0</v>
      </c>
      <c r="G45" s="213">
        <v>0</v>
      </c>
      <c r="H45" s="213">
        <v>0</v>
      </c>
    </row>
    <row r="46" spans="1:8" s="191" customFormat="1" ht="20.100000000000001" customHeight="1">
      <c r="A46" s="193" t="s">
        <v>346</v>
      </c>
      <c r="B46" s="7">
        <v>1072</v>
      </c>
      <c r="C46" s="213">
        <v>0</v>
      </c>
      <c r="D46" s="213">
        <v>0</v>
      </c>
      <c r="E46" s="213">
        <v>0</v>
      </c>
      <c r="F46" s="213">
        <v>0</v>
      </c>
      <c r="G46" s="213">
        <v>0</v>
      </c>
      <c r="H46" s="213">
        <v>0</v>
      </c>
    </row>
    <row r="47" spans="1:8" s="191" customFormat="1" ht="20.100000000000001" customHeight="1">
      <c r="A47" s="215" t="s">
        <v>347</v>
      </c>
      <c r="B47" s="7">
        <v>1080</v>
      </c>
      <c r="C47" s="212">
        <v>-1220.2</v>
      </c>
      <c r="D47" s="212">
        <v>-1200</v>
      </c>
      <c r="E47" s="212">
        <v>-325.60000000000002</v>
      </c>
      <c r="F47" s="212">
        <v>-1200</v>
      </c>
      <c r="G47" s="213">
        <v>874.4</v>
      </c>
      <c r="H47" s="213">
        <v>368.6</v>
      </c>
    </row>
    <row r="48" spans="1:8" s="191" customFormat="1" ht="20.100000000000001" customHeight="1">
      <c r="A48" s="193" t="s">
        <v>134</v>
      </c>
      <c r="B48" s="7">
        <v>1081</v>
      </c>
      <c r="C48" s="212">
        <v>0</v>
      </c>
      <c r="D48" s="212">
        <v>0</v>
      </c>
      <c r="E48" s="212">
        <v>0</v>
      </c>
      <c r="F48" s="212">
        <v>0</v>
      </c>
      <c r="G48" s="213">
        <v>0</v>
      </c>
      <c r="H48" s="213">
        <v>0</v>
      </c>
    </row>
    <row r="49" spans="1:8" s="191" customFormat="1" ht="20.100000000000001" customHeight="1">
      <c r="A49" s="193" t="s">
        <v>348</v>
      </c>
      <c r="B49" s="7">
        <v>1082</v>
      </c>
      <c r="C49" s="212">
        <v>0</v>
      </c>
      <c r="D49" s="212">
        <v>0</v>
      </c>
      <c r="E49" s="212">
        <v>0</v>
      </c>
      <c r="F49" s="212">
        <v>0</v>
      </c>
      <c r="G49" s="213">
        <v>0</v>
      </c>
      <c r="H49" s="213">
        <v>0</v>
      </c>
    </row>
    <row r="50" spans="1:8" s="191" customFormat="1" ht="20.100000000000001" customHeight="1">
      <c r="A50" s="185" t="s">
        <v>1</v>
      </c>
      <c r="B50" s="176">
        <v>1100</v>
      </c>
      <c r="C50" s="214">
        <v>-1327.1</v>
      </c>
      <c r="D50" s="214">
        <v>-752.3</v>
      </c>
      <c r="E50" s="214">
        <v>0</v>
      </c>
      <c r="F50" s="214">
        <v>-752.3</v>
      </c>
      <c r="G50" s="211">
        <v>-752.3</v>
      </c>
      <c r="H50" s="211">
        <v>0</v>
      </c>
    </row>
    <row r="51" spans="1:8" s="191" customFormat="1" ht="20.100000000000001" customHeight="1">
      <c r="A51" s="56" t="s">
        <v>349</v>
      </c>
      <c r="B51" s="176">
        <v>1310</v>
      </c>
      <c r="C51" s="216">
        <v>-1156.5999999999999</v>
      </c>
      <c r="D51" s="216">
        <v>-574.70000000000005</v>
      </c>
      <c r="E51" s="216">
        <v>127.2</v>
      </c>
      <c r="F51" s="216">
        <v>-574.70000000000005</v>
      </c>
      <c r="G51" s="211">
        <v>-701.9</v>
      </c>
      <c r="H51" s="211">
        <v>-451.8</v>
      </c>
    </row>
    <row r="52" spans="1:8" s="191" customFormat="1">
      <c r="A52" s="56" t="s">
        <v>350</v>
      </c>
      <c r="B52" s="176">
        <v>5010</v>
      </c>
      <c r="C52" s="217">
        <f>(C51/C34)*100</f>
        <v>-53.810365683446534</v>
      </c>
      <c r="D52" s="217">
        <f>(D51/D34)*100</f>
        <v>-20.441045705139608</v>
      </c>
      <c r="E52" s="217">
        <f>(E51/E34)*100</f>
        <v>5.8558143817328059</v>
      </c>
      <c r="F52" s="217">
        <v>-20.399999999999999</v>
      </c>
      <c r="G52" s="211">
        <v>-26.3</v>
      </c>
      <c r="H52" s="211">
        <v>-345.8</v>
      </c>
    </row>
    <row r="53" spans="1:8" s="191" customFormat="1" ht="20.100000000000001" customHeight="1">
      <c r="A53" s="193" t="s">
        <v>351</v>
      </c>
      <c r="B53" s="7">
        <v>1110</v>
      </c>
      <c r="C53" s="213">
        <v>0</v>
      </c>
      <c r="D53" s="213">
        <v>0</v>
      </c>
      <c r="E53" s="213">
        <v>0</v>
      </c>
      <c r="F53" s="213">
        <v>0</v>
      </c>
      <c r="G53" s="213">
        <v>0</v>
      </c>
      <c r="H53" s="213">
        <v>0</v>
      </c>
    </row>
    <row r="54" spans="1:8" s="191" customFormat="1">
      <c r="A54" s="193" t="s">
        <v>352</v>
      </c>
      <c r="B54" s="7">
        <v>1120</v>
      </c>
      <c r="C54" s="212">
        <v>0</v>
      </c>
      <c r="D54" s="212">
        <v>0</v>
      </c>
      <c r="E54" s="212">
        <v>0</v>
      </c>
      <c r="F54" s="212">
        <v>0</v>
      </c>
      <c r="G54" s="213">
        <v>0</v>
      </c>
      <c r="H54" s="213">
        <v>0</v>
      </c>
    </row>
    <row r="55" spans="1:8" s="191" customFormat="1" ht="20.100000000000001" customHeight="1">
      <c r="A55" s="193" t="s">
        <v>353</v>
      </c>
      <c r="B55" s="7">
        <v>1130</v>
      </c>
      <c r="C55" s="213">
        <v>0</v>
      </c>
      <c r="D55" s="213">
        <v>0</v>
      </c>
      <c r="E55" s="213">
        <v>0</v>
      </c>
      <c r="F55" s="213">
        <v>0</v>
      </c>
      <c r="G55" s="213">
        <v>0</v>
      </c>
      <c r="H55" s="213">
        <v>0</v>
      </c>
    </row>
    <row r="56" spans="1:8" s="191" customFormat="1" ht="20.100000000000001" customHeight="1">
      <c r="A56" s="193" t="s">
        <v>354</v>
      </c>
      <c r="B56" s="7">
        <v>1140</v>
      </c>
      <c r="C56" s="212">
        <v>0</v>
      </c>
      <c r="D56" s="212">
        <v>0</v>
      </c>
      <c r="E56" s="212">
        <v>0</v>
      </c>
      <c r="F56" s="212">
        <v>0</v>
      </c>
      <c r="G56" s="213">
        <v>0</v>
      </c>
      <c r="H56" s="213">
        <v>0</v>
      </c>
    </row>
    <row r="57" spans="1:8" s="191" customFormat="1" ht="20.100000000000001" customHeight="1">
      <c r="A57" s="193" t="s">
        <v>355</v>
      </c>
      <c r="B57" s="7">
        <v>1150</v>
      </c>
      <c r="C57" s="213">
        <v>0</v>
      </c>
      <c r="D57" s="213">
        <v>0</v>
      </c>
      <c r="E57" s="213">
        <v>0</v>
      </c>
      <c r="F57" s="213">
        <v>0</v>
      </c>
      <c r="G57" s="213">
        <v>0</v>
      </c>
      <c r="H57" s="213">
        <v>0</v>
      </c>
    </row>
    <row r="58" spans="1:8" s="191" customFormat="1" ht="20.100000000000001" customHeight="1">
      <c r="A58" s="193" t="s">
        <v>134</v>
      </c>
      <c r="B58" s="7">
        <v>1151</v>
      </c>
      <c r="C58" s="213">
        <v>0</v>
      </c>
      <c r="D58" s="213">
        <v>0</v>
      </c>
      <c r="E58" s="213">
        <v>0</v>
      </c>
      <c r="F58" s="213">
        <v>0</v>
      </c>
      <c r="G58" s="213">
        <v>0</v>
      </c>
      <c r="H58" s="213">
        <v>0</v>
      </c>
    </row>
    <row r="59" spans="1:8" s="191" customFormat="1" ht="20.100000000000001" customHeight="1">
      <c r="A59" s="193" t="s">
        <v>356</v>
      </c>
      <c r="B59" s="7">
        <v>1160</v>
      </c>
      <c r="C59" s="212">
        <v>0</v>
      </c>
      <c r="D59" s="212">
        <v>0</v>
      </c>
      <c r="E59" s="212">
        <v>0</v>
      </c>
      <c r="F59" s="212">
        <v>0</v>
      </c>
      <c r="G59" s="213">
        <v>0</v>
      </c>
      <c r="H59" s="213">
        <v>0</v>
      </c>
    </row>
    <row r="60" spans="1:8" s="191" customFormat="1" ht="20.100000000000001" customHeight="1">
      <c r="A60" s="193" t="s">
        <v>134</v>
      </c>
      <c r="B60" s="7">
        <v>1161</v>
      </c>
      <c r="C60" s="212">
        <v>0</v>
      </c>
      <c r="D60" s="212">
        <v>0</v>
      </c>
      <c r="E60" s="212">
        <v>0</v>
      </c>
      <c r="F60" s="212">
        <v>0</v>
      </c>
      <c r="G60" s="213">
        <v>0</v>
      </c>
      <c r="H60" s="213">
        <v>0</v>
      </c>
    </row>
    <row r="61" spans="1:8" s="191" customFormat="1" ht="20.100000000000001" customHeight="1">
      <c r="A61" s="56" t="s">
        <v>74</v>
      </c>
      <c r="B61" s="177">
        <v>1170</v>
      </c>
      <c r="C61" s="214">
        <v>-1327.1</v>
      </c>
      <c r="D61" s="214">
        <v>-752.3</v>
      </c>
      <c r="E61" s="214">
        <v>0</v>
      </c>
      <c r="F61" s="214">
        <v>-752.3</v>
      </c>
      <c r="G61" s="211">
        <v>-752.3</v>
      </c>
      <c r="H61" s="211">
        <v>0</v>
      </c>
    </row>
    <row r="62" spans="1:8" s="191" customFormat="1" ht="20.100000000000001" customHeight="1">
      <c r="A62" s="193" t="s">
        <v>357</v>
      </c>
      <c r="B62" s="180">
        <v>1180</v>
      </c>
      <c r="C62" s="212">
        <v>0</v>
      </c>
      <c r="D62" s="212">
        <v>0</v>
      </c>
      <c r="E62" s="212">
        <v>0</v>
      </c>
      <c r="F62" s="212">
        <v>0</v>
      </c>
      <c r="G62" s="213">
        <v>0</v>
      </c>
      <c r="H62" s="213">
        <v>0</v>
      </c>
    </row>
    <row r="63" spans="1:8" s="191" customFormat="1" ht="20.100000000000001" customHeight="1">
      <c r="A63" s="193" t="s">
        <v>358</v>
      </c>
      <c r="B63" s="180">
        <v>1181</v>
      </c>
      <c r="C63" s="213">
        <v>0</v>
      </c>
      <c r="D63" s="213">
        <v>0</v>
      </c>
      <c r="E63" s="213">
        <v>0</v>
      </c>
      <c r="F63" s="213">
        <v>0</v>
      </c>
      <c r="G63" s="213">
        <v>0</v>
      </c>
      <c r="H63" s="213">
        <v>0</v>
      </c>
    </row>
    <row r="64" spans="1:8" s="191" customFormat="1" ht="20.100000000000001" customHeight="1">
      <c r="A64" s="193" t="s">
        <v>359</v>
      </c>
      <c r="B64" s="7">
        <v>1190</v>
      </c>
      <c r="C64" s="213">
        <v>0</v>
      </c>
      <c r="D64" s="213">
        <v>0</v>
      </c>
      <c r="E64" s="213">
        <v>0</v>
      </c>
      <c r="F64" s="213">
        <v>0</v>
      </c>
      <c r="G64" s="213">
        <v>0</v>
      </c>
      <c r="H64" s="213">
        <v>0</v>
      </c>
    </row>
    <row r="65" spans="1:8" s="191" customFormat="1" ht="20.100000000000001" customHeight="1">
      <c r="A65" s="193" t="s">
        <v>360</v>
      </c>
      <c r="B65" s="178">
        <v>1191</v>
      </c>
      <c r="C65" s="212">
        <v>0</v>
      </c>
      <c r="D65" s="212">
        <v>0</v>
      </c>
      <c r="E65" s="212">
        <v>0</v>
      </c>
      <c r="F65" s="212">
        <v>0</v>
      </c>
      <c r="G65" s="213">
        <v>0</v>
      </c>
      <c r="H65" s="213">
        <v>0</v>
      </c>
    </row>
    <row r="66" spans="1:8" s="191" customFormat="1" ht="20.100000000000001" customHeight="1">
      <c r="A66" s="185" t="s">
        <v>361</v>
      </c>
      <c r="B66" s="218">
        <v>1200</v>
      </c>
      <c r="C66" s="214">
        <v>-1327.1</v>
      </c>
      <c r="D66" s="214">
        <v>-752.3</v>
      </c>
      <c r="E66" s="214">
        <v>0</v>
      </c>
      <c r="F66" s="214">
        <v>-752.3</v>
      </c>
      <c r="G66" s="211">
        <v>-752.3</v>
      </c>
      <c r="H66" s="211">
        <v>0</v>
      </c>
    </row>
    <row r="67" spans="1:8" s="191" customFormat="1" ht="20.100000000000001" customHeight="1">
      <c r="A67" s="193" t="s">
        <v>362</v>
      </c>
      <c r="B67" s="178">
        <v>1201</v>
      </c>
      <c r="C67" s="213">
        <v>0</v>
      </c>
      <c r="D67" s="213">
        <v>0</v>
      </c>
      <c r="E67" s="213">
        <v>336.8</v>
      </c>
      <c r="F67" s="213">
        <v>0</v>
      </c>
      <c r="G67" s="213">
        <v>-336.8</v>
      </c>
      <c r="H67" s="213">
        <v>0</v>
      </c>
    </row>
    <row r="68" spans="1:8" s="191" customFormat="1" ht="20.100000000000001" customHeight="1">
      <c r="A68" s="193" t="s">
        <v>363</v>
      </c>
      <c r="B68" s="178">
        <v>1202</v>
      </c>
      <c r="C68" s="212">
        <v>-1327.1</v>
      </c>
      <c r="D68" s="212">
        <v>-752.3</v>
      </c>
      <c r="E68" s="212">
        <v>-336.8</v>
      </c>
      <c r="F68" s="212">
        <v>-752.3</v>
      </c>
      <c r="G68" s="213">
        <v>415.5</v>
      </c>
      <c r="H68" s="213">
        <v>223.4</v>
      </c>
    </row>
    <row r="69" spans="1:8" s="191" customFormat="1" ht="20.100000000000001" customHeight="1">
      <c r="A69" s="185" t="s">
        <v>16</v>
      </c>
      <c r="B69" s="7">
        <v>1210</v>
      </c>
      <c r="C69" s="219">
        <v>2491.6</v>
      </c>
      <c r="D69" s="219">
        <v>3441.6</v>
      </c>
      <c r="E69" s="219">
        <v>2612.1999999999998</v>
      </c>
      <c r="F69" s="219">
        <v>3441.6</v>
      </c>
      <c r="G69" s="213">
        <v>829.4</v>
      </c>
      <c r="H69" s="213">
        <v>131.80000000000001</v>
      </c>
    </row>
    <row r="70" spans="1:8" s="191" customFormat="1" ht="20.100000000000001" customHeight="1">
      <c r="A70" s="185" t="s">
        <v>82</v>
      </c>
      <c r="B70" s="7">
        <v>1220</v>
      </c>
      <c r="C70" s="220">
        <v>-3818.7</v>
      </c>
      <c r="D70" s="220">
        <v>-4193.8999999999996</v>
      </c>
      <c r="E70" s="220">
        <v>-2612.1999999999998</v>
      </c>
      <c r="F70" s="220">
        <v>-4193.8999999999996</v>
      </c>
      <c r="G70" s="213">
        <v>1581.7</v>
      </c>
      <c r="H70" s="213">
        <v>160.6</v>
      </c>
    </row>
    <row r="71" spans="1:8" s="191" customFormat="1" ht="20.100000000000001" customHeight="1">
      <c r="A71" s="193" t="s">
        <v>152</v>
      </c>
      <c r="B71" s="7">
        <v>1230</v>
      </c>
      <c r="C71" s="213">
        <v>0</v>
      </c>
      <c r="D71" s="213">
        <v>0</v>
      </c>
      <c r="E71" s="213">
        <v>0</v>
      </c>
      <c r="F71" s="213">
        <v>0</v>
      </c>
      <c r="G71" s="213">
        <v>0</v>
      </c>
      <c r="H71" s="213">
        <v>0</v>
      </c>
    </row>
    <row r="72" spans="1:8" s="191" customFormat="1" ht="20.100000000000001" customHeight="1">
      <c r="A72" s="185" t="s">
        <v>137</v>
      </c>
      <c r="B72" s="218"/>
      <c r="C72" s="221"/>
      <c r="D72" s="222"/>
      <c r="E72" s="222"/>
      <c r="F72" s="222"/>
      <c r="G72" s="211"/>
      <c r="H72" s="211"/>
    </row>
    <row r="73" spans="1:8" s="191" customFormat="1" ht="20.100000000000001" customHeight="1">
      <c r="A73" s="193" t="s">
        <v>162</v>
      </c>
      <c r="B73" s="7">
        <v>1400</v>
      </c>
      <c r="C73" s="213">
        <v>615.5</v>
      </c>
      <c r="D73" s="213">
        <v>795.2</v>
      </c>
      <c r="E73" s="213">
        <v>731</v>
      </c>
      <c r="F73" s="213">
        <v>795.2</v>
      </c>
      <c r="G73" s="213">
        <v>64.2</v>
      </c>
      <c r="H73" s="213">
        <v>108.8</v>
      </c>
    </row>
    <row r="74" spans="1:8" s="191" customFormat="1" ht="20.100000000000001" customHeight="1">
      <c r="A74" s="193" t="s">
        <v>163</v>
      </c>
      <c r="B74" s="223">
        <v>1401</v>
      </c>
      <c r="C74" s="213">
        <v>127.5</v>
      </c>
      <c r="D74" s="213">
        <v>193.9</v>
      </c>
      <c r="E74" s="213">
        <v>120</v>
      </c>
      <c r="F74" s="213">
        <v>193.9</v>
      </c>
      <c r="G74" s="213">
        <v>73.900000000000006</v>
      </c>
      <c r="H74" s="213">
        <v>161.6</v>
      </c>
    </row>
    <row r="75" spans="1:8" s="191" customFormat="1" ht="20.100000000000001" customHeight="1">
      <c r="A75" s="193" t="s">
        <v>25</v>
      </c>
      <c r="B75" s="223">
        <v>1402</v>
      </c>
      <c r="C75" s="213">
        <v>229.2</v>
      </c>
      <c r="D75" s="213">
        <v>206</v>
      </c>
      <c r="E75" s="213">
        <v>198.8</v>
      </c>
      <c r="F75" s="213">
        <v>206</v>
      </c>
      <c r="G75" s="213">
        <v>7.2</v>
      </c>
      <c r="H75" s="213">
        <v>103.6</v>
      </c>
    </row>
    <row r="76" spans="1:8" s="191" customFormat="1" ht="20.100000000000001" customHeight="1">
      <c r="A76" s="193" t="s">
        <v>2</v>
      </c>
      <c r="B76" s="224">
        <v>1410</v>
      </c>
      <c r="C76" s="213">
        <v>1395.7</v>
      </c>
      <c r="D76" s="213">
        <v>1599.3</v>
      </c>
      <c r="E76" s="213">
        <v>1170.8</v>
      </c>
      <c r="F76" s="213">
        <v>1599.3</v>
      </c>
      <c r="G76" s="213">
        <v>428.5</v>
      </c>
      <c r="H76" s="213">
        <v>136.6</v>
      </c>
    </row>
    <row r="77" spans="1:8" s="191" customFormat="1" ht="20.100000000000001" customHeight="1">
      <c r="A77" s="193" t="s">
        <v>3</v>
      </c>
      <c r="B77" s="224">
        <v>1420</v>
      </c>
      <c r="C77" s="213">
        <v>320.60000000000002</v>
      </c>
      <c r="D77" s="213">
        <v>361.9</v>
      </c>
      <c r="E77" s="213">
        <v>257.60000000000002</v>
      </c>
      <c r="F77" s="213">
        <v>361.9</v>
      </c>
      <c r="G77" s="213">
        <v>104.3</v>
      </c>
      <c r="H77" s="213">
        <v>140.5</v>
      </c>
    </row>
    <row r="78" spans="1:8" s="191" customFormat="1" ht="20.100000000000001" customHeight="1">
      <c r="A78" s="193" t="s">
        <v>4</v>
      </c>
      <c r="B78" s="224">
        <v>1430</v>
      </c>
      <c r="C78" s="213">
        <v>170.5</v>
      </c>
      <c r="D78" s="213">
        <v>177.6</v>
      </c>
      <c r="E78" s="213">
        <v>127.2</v>
      </c>
      <c r="F78" s="213">
        <v>177.6</v>
      </c>
      <c r="G78" s="213">
        <v>50.4</v>
      </c>
      <c r="H78" s="213">
        <v>139.6</v>
      </c>
    </row>
    <row r="79" spans="1:8" s="191" customFormat="1" ht="20.100000000000001" customHeight="1">
      <c r="A79" s="193" t="s">
        <v>26</v>
      </c>
      <c r="B79" s="224">
        <v>1440</v>
      </c>
      <c r="C79" s="213">
        <v>1316.4</v>
      </c>
      <c r="D79" s="213">
        <v>1259.9000000000001</v>
      </c>
      <c r="E79" s="213">
        <v>325.60000000000002</v>
      </c>
      <c r="F79" s="213">
        <v>1259.9000000000001</v>
      </c>
      <c r="G79" s="213">
        <v>934.3</v>
      </c>
      <c r="H79" s="213">
        <v>386.9</v>
      </c>
    </row>
    <row r="80" spans="1:8" s="191" customFormat="1" ht="20.100000000000001" customHeight="1" thickBot="1">
      <c r="A80" s="185" t="s">
        <v>46</v>
      </c>
      <c r="B80" s="225">
        <v>1450</v>
      </c>
      <c r="C80" s="226">
        <v>3818.7</v>
      </c>
      <c r="D80" s="226">
        <v>4193.8999999999996</v>
      </c>
      <c r="E80" s="226">
        <v>2612.1999999999998</v>
      </c>
      <c r="F80" s="226">
        <v>4193.8999999999996</v>
      </c>
      <c r="G80" s="211">
        <v>1581.7</v>
      </c>
      <c r="H80" s="211">
        <v>160.6</v>
      </c>
    </row>
    <row r="81" spans="1:8" s="191" customFormat="1" ht="19.5" thickBot="1">
      <c r="A81" s="310" t="s">
        <v>99</v>
      </c>
      <c r="B81" s="311"/>
      <c r="C81" s="311"/>
      <c r="D81" s="311"/>
      <c r="E81" s="311"/>
      <c r="F81" s="311"/>
      <c r="G81" s="311"/>
      <c r="H81" s="312"/>
    </row>
    <row r="82" spans="1:8" s="191" customFormat="1">
      <c r="A82" s="320" t="s">
        <v>98</v>
      </c>
      <c r="B82" s="321"/>
      <c r="C82" s="321"/>
      <c r="D82" s="321"/>
      <c r="E82" s="321"/>
      <c r="F82" s="321"/>
      <c r="G82" s="321"/>
      <c r="H82" s="322"/>
    </row>
    <row r="83" spans="1:8" s="191" customFormat="1" ht="37.5" customHeight="1">
      <c r="A83" s="227" t="s">
        <v>48</v>
      </c>
      <c r="B83" s="190">
        <v>2000</v>
      </c>
      <c r="C83" s="212">
        <v>-10369.700000000001</v>
      </c>
      <c r="D83" s="212">
        <v>-11696.9</v>
      </c>
      <c r="E83" s="212">
        <v>-11717.7</v>
      </c>
      <c r="F83" s="212">
        <v>-11696.9</v>
      </c>
      <c r="G83" s="213">
        <v>20.8</v>
      </c>
      <c r="H83" s="213">
        <v>99.8</v>
      </c>
    </row>
    <row r="84" spans="1:8" s="191" customFormat="1" ht="37.5" customHeight="1">
      <c r="A84" s="193" t="s">
        <v>361</v>
      </c>
      <c r="B84" s="178">
        <v>1200</v>
      </c>
      <c r="C84" s="212">
        <v>-1327.1</v>
      </c>
      <c r="D84" s="212">
        <v>-752.3</v>
      </c>
      <c r="E84" s="212">
        <v>0</v>
      </c>
      <c r="F84" s="212">
        <v>-752.3</v>
      </c>
      <c r="G84" s="213">
        <v>-752.3</v>
      </c>
      <c r="H84" s="213">
        <v>0</v>
      </c>
    </row>
    <row r="85" spans="1:8" s="191" customFormat="1" ht="39.75" customHeight="1">
      <c r="A85" s="34" t="s">
        <v>364</v>
      </c>
      <c r="B85" s="178">
        <v>2010</v>
      </c>
      <c r="C85" s="228">
        <v>0</v>
      </c>
      <c r="D85" s="228">
        <v>0</v>
      </c>
      <c r="E85" s="228">
        <v>0</v>
      </c>
      <c r="F85" s="228">
        <v>0</v>
      </c>
      <c r="G85" s="213">
        <v>0</v>
      </c>
      <c r="H85" s="213">
        <v>0</v>
      </c>
    </row>
    <row r="86" spans="1:8" s="191" customFormat="1" ht="37.5" customHeight="1">
      <c r="A86" s="193" t="s">
        <v>365</v>
      </c>
      <c r="B86" s="178">
        <v>2011</v>
      </c>
      <c r="C86" s="212">
        <v>0</v>
      </c>
      <c r="D86" s="212">
        <v>0</v>
      </c>
      <c r="E86" s="212">
        <v>0</v>
      </c>
      <c r="F86" s="212">
        <v>0</v>
      </c>
      <c r="G86" s="213">
        <v>0</v>
      </c>
      <c r="H86" s="213">
        <v>0</v>
      </c>
    </row>
    <row r="87" spans="1:8" s="191" customFormat="1" ht="39.75" customHeight="1">
      <c r="A87" s="193" t="s">
        <v>366</v>
      </c>
      <c r="B87" s="178">
        <v>2012</v>
      </c>
      <c r="C87" s="212">
        <v>0</v>
      </c>
      <c r="D87" s="212">
        <v>0</v>
      </c>
      <c r="E87" s="212">
        <v>0</v>
      </c>
      <c r="F87" s="212">
        <v>0</v>
      </c>
      <c r="G87" s="213">
        <v>0</v>
      </c>
      <c r="H87" s="213">
        <v>0</v>
      </c>
    </row>
    <row r="88" spans="1:8" s="191" customFormat="1">
      <c r="A88" s="193" t="s">
        <v>367</v>
      </c>
      <c r="B88" s="178" t="s">
        <v>368</v>
      </c>
      <c r="C88" s="212">
        <v>0</v>
      </c>
      <c r="D88" s="212">
        <v>0</v>
      </c>
      <c r="E88" s="212">
        <v>0</v>
      </c>
      <c r="F88" s="212">
        <v>0</v>
      </c>
      <c r="G88" s="213">
        <v>0</v>
      </c>
      <c r="H88" s="213">
        <v>0</v>
      </c>
    </row>
    <row r="89" spans="1:8" s="191" customFormat="1">
      <c r="A89" s="193" t="s">
        <v>115</v>
      </c>
      <c r="B89" s="178">
        <v>2020</v>
      </c>
      <c r="C89" s="213">
        <v>0</v>
      </c>
      <c r="D89" s="213">
        <v>0</v>
      </c>
      <c r="E89" s="213">
        <v>0</v>
      </c>
      <c r="F89" s="213">
        <v>0</v>
      </c>
      <c r="G89" s="213">
        <v>0</v>
      </c>
      <c r="H89" s="213">
        <v>0</v>
      </c>
    </row>
    <row r="90" spans="1:8" s="191" customFormat="1">
      <c r="A90" s="34" t="s">
        <v>57</v>
      </c>
      <c r="B90" s="178">
        <v>2030</v>
      </c>
      <c r="C90" s="212">
        <v>0</v>
      </c>
      <c r="D90" s="212">
        <v>0</v>
      </c>
      <c r="E90" s="212">
        <v>0</v>
      </c>
      <c r="F90" s="212">
        <v>0</v>
      </c>
      <c r="G90" s="213">
        <v>0</v>
      </c>
      <c r="H90" s="213">
        <v>0</v>
      </c>
    </row>
    <row r="91" spans="1:8" s="191" customFormat="1">
      <c r="A91" s="34" t="s">
        <v>24</v>
      </c>
      <c r="B91" s="178">
        <v>2040</v>
      </c>
      <c r="C91" s="212">
        <v>0</v>
      </c>
      <c r="D91" s="212">
        <v>0</v>
      </c>
      <c r="E91" s="212">
        <v>0</v>
      </c>
      <c r="F91" s="212">
        <v>0</v>
      </c>
      <c r="G91" s="213">
        <v>0</v>
      </c>
      <c r="H91" s="213">
        <v>0</v>
      </c>
    </row>
    <row r="92" spans="1:8" s="191" customFormat="1">
      <c r="A92" s="34" t="s">
        <v>369</v>
      </c>
      <c r="B92" s="178">
        <v>2050</v>
      </c>
      <c r="C92" s="212">
        <v>0</v>
      </c>
      <c r="D92" s="212">
        <v>0</v>
      </c>
      <c r="E92" s="212">
        <v>0</v>
      </c>
      <c r="F92" s="212">
        <v>0</v>
      </c>
      <c r="G92" s="213">
        <v>0</v>
      </c>
      <c r="H92" s="213">
        <v>0</v>
      </c>
    </row>
    <row r="93" spans="1:8" s="191" customFormat="1">
      <c r="A93" s="34" t="s">
        <v>370</v>
      </c>
      <c r="B93" s="178">
        <v>2060</v>
      </c>
      <c r="C93" s="212">
        <v>0</v>
      </c>
      <c r="D93" s="212">
        <v>0</v>
      </c>
      <c r="E93" s="212">
        <v>0</v>
      </c>
      <c r="F93" s="212">
        <v>0</v>
      </c>
      <c r="G93" s="213">
        <v>0</v>
      </c>
      <c r="H93" s="213">
        <v>0</v>
      </c>
    </row>
    <row r="94" spans="1:8" s="191" customFormat="1" ht="41.25" customHeight="1">
      <c r="A94" s="34" t="s">
        <v>49</v>
      </c>
      <c r="B94" s="178">
        <v>2070</v>
      </c>
      <c r="C94" s="229">
        <v>-11696.8</v>
      </c>
      <c r="D94" s="229">
        <v>-12449.2</v>
      </c>
      <c r="E94" s="229">
        <v>-11717.7</v>
      </c>
      <c r="F94" s="229">
        <v>-12449.2</v>
      </c>
      <c r="G94" s="213">
        <v>-731.5</v>
      </c>
      <c r="H94" s="213">
        <v>106.2</v>
      </c>
    </row>
    <row r="95" spans="1:8" s="191" customFormat="1" ht="21.75" customHeight="1">
      <c r="A95" s="323" t="s">
        <v>371</v>
      </c>
      <c r="B95" s="324"/>
      <c r="C95" s="324"/>
      <c r="D95" s="324"/>
      <c r="E95" s="324"/>
      <c r="F95" s="324"/>
      <c r="G95" s="324"/>
      <c r="H95" s="325"/>
    </row>
    <row r="96" spans="1:8" s="191" customFormat="1" ht="41.25" customHeight="1">
      <c r="A96" s="187" t="s">
        <v>372</v>
      </c>
      <c r="B96" s="230">
        <v>2110</v>
      </c>
      <c r="C96" s="231">
        <v>374.6</v>
      </c>
      <c r="D96" s="231">
        <v>471</v>
      </c>
      <c r="E96" s="231">
        <v>437.2</v>
      </c>
      <c r="F96" s="231">
        <v>471</v>
      </c>
      <c r="G96" s="231">
        <v>33.799999999999997</v>
      </c>
      <c r="H96" s="211">
        <v>107.7</v>
      </c>
    </row>
    <row r="97" spans="1:8" s="191" customFormat="1">
      <c r="A97" s="193" t="s">
        <v>373</v>
      </c>
      <c r="B97" s="178">
        <v>2111</v>
      </c>
      <c r="C97" s="232">
        <v>0</v>
      </c>
      <c r="D97" s="232">
        <v>0</v>
      </c>
      <c r="E97" s="232">
        <v>0</v>
      </c>
      <c r="F97" s="232">
        <v>0</v>
      </c>
      <c r="G97" s="232">
        <v>0</v>
      </c>
      <c r="H97" s="213">
        <v>0</v>
      </c>
    </row>
    <row r="98" spans="1:8" s="191" customFormat="1">
      <c r="A98" s="193" t="s">
        <v>374</v>
      </c>
      <c r="B98" s="178">
        <v>2112</v>
      </c>
      <c r="C98" s="232">
        <v>351.4</v>
      </c>
      <c r="D98" s="232">
        <v>446.6</v>
      </c>
      <c r="E98" s="232">
        <v>418</v>
      </c>
      <c r="F98" s="232">
        <v>446.6</v>
      </c>
      <c r="G98" s="232">
        <v>28.6</v>
      </c>
      <c r="H98" s="213">
        <v>106.8</v>
      </c>
    </row>
    <row r="99" spans="1:8" s="191" customFormat="1" ht="23.25" customHeight="1">
      <c r="A99" s="34" t="s">
        <v>375</v>
      </c>
      <c r="B99" s="180">
        <v>2113</v>
      </c>
      <c r="C99" s="233">
        <v>0</v>
      </c>
      <c r="D99" s="233">
        <v>0</v>
      </c>
      <c r="E99" s="233">
        <v>0</v>
      </c>
      <c r="F99" s="233">
        <v>0</v>
      </c>
      <c r="G99" s="232">
        <v>0</v>
      </c>
      <c r="H99" s="213">
        <v>0</v>
      </c>
    </row>
    <row r="100" spans="1:8" s="191" customFormat="1">
      <c r="A100" s="34" t="s">
        <v>67</v>
      </c>
      <c r="B100" s="180">
        <v>2114</v>
      </c>
      <c r="C100" s="232">
        <v>0</v>
      </c>
      <c r="D100" s="232">
        <v>0</v>
      </c>
      <c r="E100" s="232">
        <v>0</v>
      </c>
      <c r="F100" s="232">
        <v>0</v>
      </c>
      <c r="G100" s="232">
        <v>0</v>
      </c>
      <c r="H100" s="213">
        <v>0</v>
      </c>
    </row>
    <row r="101" spans="1:8" s="191" customFormat="1" ht="37.5">
      <c r="A101" s="34" t="s">
        <v>376</v>
      </c>
      <c r="B101" s="180">
        <v>2115</v>
      </c>
      <c r="C101" s="232">
        <v>0</v>
      </c>
      <c r="D101" s="232">
        <v>0</v>
      </c>
      <c r="E101" s="232">
        <v>0</v>
      </c>
      <c r="F101" s="232">
        <v>0</v>
      </c>
      <c r="G101" s="232">
        <v>0</v>
      </c>
      <c r="H101" s="213">
        <v>0</v>
      </c>
    </row>
    <row r="102" spans="1:8" s="191" customFormat="1">
      <c r="A102" s="34" t="s">
        <v>79</v>
      </c>
      <c r="B102" s="180">
        <v>2116</v>
      </c>
      <c r="C102" s="232">
        <v>0</v>
      </c>
      <c r="D102" s="232">
        <v>0</v>
      </c>
      <c r="E102" s="232">
        <v>0</v>
      </c>
      <c r="F102" s="232">
        <v>0</v>
      </c>
      <c r="G102" s="232">
        <v>0</v>
      </c>
      <c r="H102" s="213">
        <v>0</v>
      </c>
    </row>
    <row r="103" spans="1:8" s="191" customFormat="1">
      <c r="A103" s="34" t="s">
        <v>377</v>
      </c>
      <c r="B103" s="180">
        <v>2117</v>
      </c>
      <c r="C103" s="232">
        <v>1.6</v>
      </c>
      <c r="D103" s="232">
        <v>0</v>
      </c>
      <c r="E103" s="232">
        <v>2</v>
      </c>
      <c r="F103" s="232">
        <v>0</v>
      </c>
      <c r="G103" s="232">
        <v>-2</v>
      </c>
      <c r="H103" s="213">
        <v>0</v>
      </c>
    </row>
    <row r="104" spans="1:8" s="191" customFormat="1" ht="21.75" customHeight="1">
      <c r="A104" s="187" t="s">
        <v>378</v>
      </c>
      <c r="B104" s="234">
        <v>2120</v>
      </c>
      <c r="C104" s="211">
        <v>282.2</v>
      </c>
      <c r="D104" s="211">
        <v>396.5</v>
      </c>
      <c r="E104" s="211">
        <v>232</v>
      </c>
      <c r="F104" s="211">
        <v>396.5</v>
      </c>
      <c r="G104" s="231">
        <v>164.5</v>
      </c>
      <c r="H104" s="211">
        <v>170.9</v>
      </c>
    </row>
    <row r="105" spans="1:8" s="191" customFormat="1" ht="37.5">
      <c r="A105" s="187" t="s">
        <v>379</v>
      </c>
      <c r="B105" s="234">
        <v>2130</v>
      </c>
      <c r="C105" s="211">
        <v>328.5</v>
      </c>
      <c r="D105" s="211">
        <v>367.2</v>
      </c>
      <c r="E105" s="211">
        <v>257.60000000000002</v>
      </c>
      <c r="F105" s="211">
        <v>367.2</v>
      </c>
      <c r="G105" s="231">
        <v>109.6</v>
      </c>
      <c r="H105" s="211">
        <v>142.5</v>
      </c>
    </row>
    <row r="106" spans="1:8" s="191" customFormat="1" ht="60.75" customHeight="1">
      <c r="A106" s="57" t="s">
        <v>380</v>
      </c>
      <c r="B106" s="180">
        <v>2131</v>
      </c>
      <c r="C106" s="213">
        <v>0</v>
      </c>
      <c r="D106" s="213">
        <v>0</v>
      </c>
      <c r="E106" s="213">
        <v>0</v>
      </c>
      <c r="F106" s="213">
        <v>0</v>
      </c>
      <c r="G106" s="232">
        <v>0</v>
      </c>
      <c r="H106" s="213">
        <v>0</v>
      </c>
    </row>
    <row r="107" spans="1:8" s="191" customFormat="1" ht="19.5" customHeight="1">
      <c r="A107" s="57" t="s">
        <v>381</v>
      </c>
      <c r="B107" s="180">
        <v>2133</v>
      </c>
      <c r="C107" s="213">
        <v>328.5</v>
      </c>
      <c r="D107" s="213">
        <v>367.2</v>
      </c>
      <c r="E107" s="213">
        <v>257.60000000000002</v>
      </c>
      <c r="F107" s="213">
        <v>367.2</v>
      </c>
      <c r="G107" s="232">
        <v>109.6</v>
      </c>
      <c r="H107" s="213">
        <v>142.5</v>
      </c>
    </row>
    <row r="108" spans="1:8" s="191" customFormat="1" ht="22.5" customHeight="1" thickBot="1">
      <c r="A108" s="56" t="s">
        <v>155</v>
      </c>
      <c r="B108" s="176">
        <v>2200</v>
      </c>
      <c r="C108" s="211">
        <v>985.3</v>
      </c>
      <c r="D108" s="211">
        <v>1234.7</v>
      </c>
      <c r="E108" s="211">
        <v>926.8</v>
      </c>
      <c r="F108" s="211">
        <v>1234.7</v>
      </c>
      <c r="G108" s="231">
        <v>307.89999999999998</v>
      </c>
      <c r="H108" s="211">
        <v>133.19999999999999</v>
      </c>
    </row>
    <row r="109" spans="1:8" s="191" customFormat="1" ht="19.5" thickBot="1">
      <c r="A109" s="310" t="s">
        <v>382</v>
      </c>
      <c r="B109" s="311"/>
      <c r="C109" s="311"/>
      <c r="D109" s="311"/>
      <c r="E109" s="311"/>
      <c r="F109" s="311"/>
      <c r="G109" s="311"/>
      <c r="H109" s="312"/>
    </row>
    <row r="110" spans="1:8" s="191" customFormat="1" ht="20.100000000000001" customHeight="1">
      <c r="A110" s="235" t="s">
        <v>383</v>
      </c>
      <c r="B110" s="218">
        <v>3405</v>
      </c>
      <c r="C110" s="211">
        <v>37.200000000000003</v>
      </c>
      <c r="D110" s="211">
        <v>52.8</v>
      </c>
      <c r="E110" s="211">
        <v>42.2</v>
      </c>
      <c r="F110" s="211">
        <v>52.8</v>
      </c>
      <c r="G110" s="231">
        <v>10.6</v>
      </c>
      <c r="H110" s="211">
        <v>125.1</v>
      </c>
    </row>
    <row r="111" spans="1:8" s="191" customFormat="1" ht="20.100000000000001" customHeight="1">
      <c r="A111" s="57" t="s">
        <v>384</v>
      </c>
      <c r="B111" s="236">
        <v>3040</v>
      </c>
      <c r="C111" s="213">
        <v>30.4</v>
      </c>
      <c r="D111" s="213">
        <v>12.5</v>
      </c>
      <c r="E111" s="213">
        <v>0</v>
      </c>
      <c r="F111" s="213">
        <v>12.5</v>
      </c>
      <c r="G111" s="232">
        <v>12.5</v>
      </c>
      <c r="H111" s="213">
        <v>0</v>
      </c>
    </row>
    <row r="112" spans="1:8" s="191" customFormat="1">
      <c r="A112" s="57" t="s">
        <v>385</v>
      </c>
      <c r="B112" s="236">
        <v>3195</v>
      </c>
      <c r="C112" s="213">
        <v>64.7</v>
      </c>
      <c r="D112" s="213">
        <v>98.3</v>
      </c>
      <c r="E112" s="213">
        <v>15</v>
      </c>
      <c r="F112" s="213">
        <v>98.3</v>
      </c>
      <c r="G112" s="232">
        <v>83.3</v>
      </c>
      <c r="H112" s="213">
        <v>655.29999999999995</v>
      </c>
    </row>
    <row r="113" spans="1:8">
      <c r="A113" s="57" t="s">
        <v>102</v>
      </c>
      <c r="B113" s="236">
        <v>3295</v>
      </c>
      <c r="C113" s="213">
        <v>-49.1</v>
      </c>
      <c r="D113" s="213">
        <v>-107.8</v>
      </c>
      <c r="E113" s="213">
        <v>-20</v>
      </c>
      <c r="F113" s="213">
        <v>-107.8</v>
      </c>
      <c r="G113" s="232">
        <v>-87.8</v>
      </c>
      <c r="H113" s="213">
        <v>539</v>
      </c>
    </row>
    <row r="114" spans="1:8" s="191" customFormat="1">
      <c r="A114" s="57" t="s">
        <v>386</v>
      </c>
      <c r="B114" s="7">
        <v>3395</v>
      </c>
      <c r="C114" s="213">
        <v>0</v>
      </c>
      <c r="D114" s="213">
        <v>0</v>
      </c>
      <c r="E114" s="213">
        <v>0</v>
      </c>
      <c r="F114" s="213">
        <v>0</v>
      </c>
      <c r="G114" s="232">
        <v>0</v>
      </c>
      <c r="H114" s="213">
        <v>0</v>
      </c>
    </row>
    <row r="115" spans="1:8" s="191" customFormat="1">
      <c r="A115" s="57" t="s">
        <v>387</v>
      </c>
      <c r="B115" s="7">
        <v>3410</v>
      </c>
      <c r="C115" s="213">
        <v>0</v>
      </c>
      <c r="D115" s="213">
        <v>0</v>
      </c>
      <c r="E115" s="213">
        <v>0</v>
      </c>
      <c r="F115" s="213">
        <v>0</v>
      </c>
      <c r="G115" s="232">
        <v>0</v>
      </c>
      <c r="H115" s="213">
        <v>0</v>
      </c>
    </row>
    <row r="116" spans="1:8" s="191" customFormat="1" ht="19.5" thickBot="1">
      <c r="A116" s="237" t="s">
        <v>388</v>
      </c>
      <c r="B116" s="218">
        <v>3415</v>
      </c>
      <c r="C116" s="226">
        <v>52.8</v>
      </c>
      <c r="D116" s="226">
        <v>43.3</v>
      </c>
      <c r="E116" s="226">
        <v>37.200000000000003</v>
      </c>
      <c r="F116" s="226">
        <v>43.3</v>
      </c>
      <c r="G116" s="231">
        <v>6.1</v>
      </c>
      <c r="H116" s="211">
        <v>116.4</v>
      </c>
    </row>
    <row r="117" spans="1:8" s="191" customFormat="1" ht="19.5" thickBot="1">
      <c r="A117" s="307" t="s">
        <v>389</v>
      </c>
      <c r="B117" s="308"/>
      <c r="C117" s="308"/>
      <c r="D117" s="308"/>
      <c r="E117" s="308"/>
      <c r="F117" s="308"/>
      <c r="G117" s="308"/>
      <c r="H117" s="309"/>
    </row>
    <row r="118" spans="1:8" s="191" customFormat="1" ht="20.100000000000001" customHeight="1">
      <c r="A118" s="235" t="s">
        <v>390</v>
      </c>
      <c r="B118" s="238">
        <v>4000</v>
      </c>
      <c r="C118" s="239">
        <v>46.9</v>
      </c>
      <c r="D118" s="239">
        <v>103.9</v>
      </c>
      <c r="E118" s="239">
        <v>20</v>
      </c>
      <c r="F118" s="239">
        <v>103.9</v>
      </c>
      <c r="G118" s="231">
        <v>83.9</v>
      </c>
      <c r="H118" s="211">
        <v>519.5</v>
      </c>
    </row>
    <row r="119" spans="1:8" s="191" customFormat="1" ht="20.100000000000001" customHeight="1">
      <c r="A119" s="193" t="s">
        <v>391</v>
      </c>
      <c r="B119" s="240" t="s">
        <v>135</v>
      </c>
      <c r="C119" s="213">
        <v>0</v>
      </c>
      <c r="D119" s="213">
        <v>0</v>
      </c>
      <c r="E119" s="213">
        <v>0</v>
      </c>
      <c r="F119" s="213">
        <v>0</v>
      </c>
      <c r="G119" s="232">
        <v>0</v>
      </c>
      <c r="H119" s="213">
        <v>0</v>
      </c>
    </row>
    <row r="120" spans="1:8" s="191" customFormat="1" ht="20.100000000000001" customHeight="1">
      <c r="A120" s="193" t="s">
        <v>392</v>
      </c>
      <c r="B120" s="241">
        <v>4020</v>
      </c>
      <c r="C120" s="213">
        <v>0</v>
      </c>
      <c r="D120" s="213">
        <v>46.1</v>
      </c>
      <c r="E120" s="213">
        <v>0</v>
      </c>
      <c r="F120" s="213">
        <v>46.1</v>
      </c>
      <c r="G120" s="232">
        <v>46.1</v>
      </c>
      <c r="H120" s="213">
        <v>0</v>
      </c>
    </row>
    <row r="121" spans="1:8" s="191" customFormat="1" ht="20.100000000000001" customHeight="1">
      <c r="A121" s="193" t="s">
        <v>393</v>
      </c>
      <c r="B121" s="240">
        <v>4030</v>
      </c>
      <c r="C121" s="213">
        <v>46.9</v>
      </c>
      <c r="D121" s="213">
        <v>57.8</v>
      </c>
      <c r="E121" s="213">
        <v>20</v>
      </c>
      <c r="F121" s="213">
        <v>57.8</v>
      </c>
      <c r="G121" s="232">
        <v>37.799999999999997</v>
      </c>
      <c r="H121" s="213">
        <v>289</v>
      </c>
    </row>
    <row r="122" spans="1:8" s="191" customFormat="1">
      <c r="A122" s="193" t="s">
        <v>394</v>
      </c>
      <c r="B122" s="241">
        <v>4040</v>
      </c>
      <c r="C122" s="213">
        <v>0</v>
      </c>
      <c r="D122" s="213">
        <v>0</v>
      </c>
      <c r="E122" s="213">
        <v>0</v>
      </c>
      <c r="F122" s="213">
        <v>0</v>
      </c>
      <c r="G122" s="232">
        <v>0</v>
      </c>
      <c r="H122" s="213">
        <v>0</v>
      </c>
    </row>
    <row r="123" spans="1:8" s="191" customFormat="1" ht="37.5">
      <c r="A123" s="193" t="s">
        <v>395</v>
      </c>
      <c r="B123" s="240">
        <v>4050</v>
      </c>
      <c r="C123" s="213">
        <v>0</v>
      </c>
      <c r="D123" s="213">
        <v>0</v>
      </c>
      <c r="E123" s="213">
        <v>0</v>
      </c>
      <c r="F123" s="213">
        <v>0</v>
      </c>
      <c r="G123" s="232">
        <v>0</v>
      </c>
      <c r="H123" s="213">
        <v>0</v>
      </c>
    </row>
    <row r="124" spans="1:8" s="191" customFormat="1">
      <c r="A124" s="193" t="s">
        <v>300</v>
      </c>
      <c r="B124" s="240">
        <v>4060</v>
      </c>
      <c r="C124" s="213">
        <v>0</v>
      </c>
      <c r="D124" s="213">
        <v>0</v>
      </c>
      <c r="E124" s="213">
        <v>0</v>
      </c>
      <c r="F124" s="213">
        <v>0</v>
      </c>
      <c r="G124" s="232">
        <v>0</v>
      </c>
      <c r="H124" s="213">
        <v>0</v>
      </c>
    </row>
    <row r="125" spans="1:8" s="191" customFormat="1" ht="20.100000000000001" customHeight="1">
      <c r="A125" s="56" t="s">
        <v>396</v>
      </c>
      <c r="B125" s="238">
        <v>4000</v>
      </c>
      <c r="C125" s="226">
        <v>46.9</v>
      </c>
      <c r="D125" s="226">
        <v>103.9</v>
      </c>
      <c r="E125" s="226">
        <v>20</v>
      </c>
      <c r="F125" s="226">
        <v>103.9</v>
      </c>
      <c r="G125" s="231">
        <v>83.9</v>
      </c>
      <c r="H125" s="211">
        <v>519.5</v>
      </c>
    </row>
    <row r="126" spans="1:8" s="191" customFormat="1" ht="20.100000000000001" customHeight="1">
      <c r="A126" s="34" t="s">
        <v>397</v>
      </c>
      <c r="B126" s="242" t="s">
        <v>398</v>
      </c>
      <c r="C126" s="213">
        <v>0</v>
      </c>
      <c r="D126" s="213">
        <v>0</v>
      </c>
      <c r="E126" s="213">
        <v>0</v>
      </c>
      <c r="F126" s="213">
        <v>0</v>
      </c>
      <c r="G126" s="232">
        <v>0</v>
      </c>
      <c r="H126" s="213">
        <v>0</v>
      </c>
    </row>
    <row r="127" spans="1:8" s="191" customFormat="1" ht="20.100000000000001" customHeight="1">
      <c r="A127" s="34" t="s">
        <v>399</v>
      </c>
      <c r="B127" s="242" t="s">
        <v>400</v>
      </c>
      <c r="C127" s="213">
        <v>0</v>
      </c>
      <c r="D127" s="213">
        <v>0</v>
      </c>
      <c r="E127" s="213">
        <v>0</v>
      </c>
      <c r="F127" s="213">
        <v>0</v>
      </c>
      <c r="G127" s="232">
        <v>0</v>
      </c>
      <c r="H127" s="213">
        <v>0</v>
      </c>
    </row>
    <row r="128" spans="1:8" s="191" customFormat="1" ht="20.100000000000001" customHeight="1">
      <c r="A128" s="34" t="s">
        <v>176</v>
      </c>
      <c r="B128" s="242" t="s">
        <v>401</v>
      </c>
      <c r="C128" s="213">
        <v>46.9</v>
      </c>
      <c r="D128" s="213">
        <v>103.9</v>
      </c>
      <c r="E128" s="213">
        <v>20</v>
      </c>
      <c r="F128" s="213">
        <v>103.9</v>
      </c>
      <c r="G128" s="232">
        <v>83.9</v>
      </c>
      <c r="H128" s="213">
        <v>519.5</v>
      </c>
    </row>
    <row r="129" spans="1:8" s="191" customFormat="1" ht="20.100000000000001" customHeight="1" thickBot="1">
      <c r="A129" s="243" t="s">
        <v>402</v>
      </c>
      <c r="B129" s="244" t="s">
        <v>403</v>
      </c>
      <c r="C129" s="245">
        <v>0</v>
      </c>
      <c r="D129" s="245">
        <v>0</v>
      </c>
      <c r="E129" s="245">
        <v>0</v>
      </c>
      <c r="F129" s="245">
        <v>0</v>
      </c>
      <c r="G129" s="245">
        <v>0</v>
      </c>
      <c r="H129" s="245">
        <v>0</v>
      </c>
    </row>
    <row r="130" spans="1:8" s="191" customFormat="1" ht="19.5" thickBot="1">
      <c r="A130" s="326" t="s">
        <v>133</v>
      </c>
      <c r="B130" s="327"/>
      <c r="C130" s="327"/>
      <c r="D130" s="327"/>
      <c r="E130" s="327"/>
      <c r="F130" s="327"/>
      <c r="G130" s="327"/>
      <c r="H130" s="328"/>
    </row>
    <row r="131" spans="1:8" s="191" customFormat="1">
      <c r="A131" s="246" t="s">
        <v>404</v>
      </c>
      <c r="B131" s="190">
        <v>5040</v>
      </c>
      <c r="C131" s="247">
        <v>-61.7</v>
      </c>
      <c r="D131" s="247">
        <v>-26.8</v>
      </c>
      <c r="E131" s="197">
        <v>0</v>
      </c>
      <c r="F131" s="197" t="s">
        <v>405</v>
      </c>
      <c r="G131" s="248">
        <v>0</v>
      </c>
      <c r="H131" s="249">
        <v>0</v>
      </c>
    </row>
    <row r="132" spans="1:8" s="191" customFormat="1">
      <c r="A132" s="246" t="s">
        <v>406</v>
      </c>
      <c r="B132" s="190">
        <v>5020</v>
      </c>
      <c r="C132" s="247">
        <v>-67.5</v>
      </c>
      <c r="D132" s="247">
        <v>0</v>
      </c>
      <c r="E132" s="197">
        <v>0</v>
      </c>
      <c r="F132" s="197" t="s">
        <v>405</v>
      </c>
      <c r="G132" s="248">
        <v>0</v>
      </c>
      <c r="H132" s="249">
        <v>0</v>
      </c>
    </row>
    <row r="133" spans="1:8" s="191" customFormat="1">
      <c r="A133" s="57" t="s">
        <v>407</v>
      </c>
      <c r="B133" s="178">
        <v>5030</v>
      </c>
      <c r="C133" s="250">
        <v>17.399999999999999</v>
      </c>
      <c r="D133" s="250">
        <v>9</v>
      </c>
      <c r="E133" s="197">
        <v>0</v>
      </c>
      <c r="F133" s="197" t="s">
        <v>405</v>
      </c>
      <c r="G133" s="248">
        <v>0</v>
      </c>
      <c r="H133" s="249">
        <v>0</v>
      </c>
    </row>
    <row r="134" spans="1:8" s="191" customFormat="1">
      <c r="A134" s="251" t="s">
        <v>136</v>
      </c>
      <c r="B134" s="189">
        <v>5110</v>
      </c>
      <c r="C134" s="252">
        <v>-0.8</v>
      </c>
      <c r="D134" s="252">
        <v>-0.8</v>
      </c>
      <c r="E134" s="197">
        <v>-0.8</v>
      </c>
      <c r="F134" s="197" t="s">
        <v>405</v>
      </c>
      <c r="G134" s="248">
        <v>0</v>
      </c>
      <c r="H134" s="249">
        <v>0</v>
      </c>
    </row>
    <row r="135" spans="1:8" s="191" customFormat="1" ht="21.75" customHeight="1" thickBot="1">
      <c r="A135" s="253" t="s">
        <v>408</v>
      </c>
      <c r="B135" s="254">
        <v>5220</v>
      </c>
      <c r="C135" s="255">
        <v>0.7</v>
      </c>
      <c r="D135" s="255">
        <v>0.7</v>
      </c>
      <c r="E135" s="197">
        <v>0.7</v>
      </c>
      <c r="F135" s="197" t="s">
        <v>405</v>
      </c>
      <c r="G135" s="256">
        <v>0</v>
      </c>
      <c r="H135" s="256">
        <v>0</v>
      </c>
    </row>
    <row r="136" spans="1:8" s="191" customFormat="1" ht="19.5" thickBot="1">
      <c r="A136" s="310" t="s">
        <v>132</v>
      </c>
      <c r="B136" s="311"/>
      <c r="C136" s="311"/>
      <c r="D136" s="311"/>
      <c r="E136" s="311"/>
      <c r="F136" s="311"/>
      <c r="G136" s="311"/>
      <c r="H136" s="312"/>
    </row>
    <row r="137" spans="1:8" s="191" customFormat="1" ht="20.100000000000001" customHeight="1">
      <c r="A137" s="246" t="s">
        <v>409</v>
      </c>
      <c r="B137" s="190">
        <v>6000</v>
      </c>
      <c r="C137" s="213">
        <v>1391.7</v>
      </c>
      <c r="D137" s="213">
        <v>1318</v>
      </c>
      <c r="E137" s="197">
        <v>1293.8</v>
      </c>
      <c r="F137" s="197" t="s">
        <v>405</v>
      </c>
      <c r="G137" s="232">
        <v>-73.7</v>
      </c>
      <c r="H137" s="213">
        <v>94.7</v>
      </c>
    </row>
    <row r="138" spans="1:8" s="191" customFormat="1" ht="20.100000000000001" customHeight="1">
      <c r="A138" s="246" t="s">
        <v>410</v>
      </c>
      <c r="B138" s="190">
        <v>6001</v>
      </c>
      <c r="C138" s="257">
        <v>1391.7</v>
      </c>
      <c r="D138" s="257">
        <v>1318</v>
      </c>
      <c r="E138" s="197">
        <v>1293.8</v>
      </c>
      <c r="F138" s="197" t="s">
        <v>405</v>
      </c>
      <c r="G138" s="232">
        <v>-73.7</v>
      </c>
      <c r="H138" s="213">
        <v>94.7</v>
      </c>
    </row>
    <row r="139" spans="1:8" s="191" customFormat="1" ht="20.100000000000001" customHeight="1">
      <c r="A139" s="246" t="s">
        <v>411</v>
      </c>
      <c r="B139" s="190">
        <v>6002</v>
      </c>
      <c r="C139" s="213">
        <v>4687.2</v>
      </c>
      <c r="D139" s="213">
        <v>4782.7</v>
      </c>
      <c r="E139" s="197">
        <v>4694</v>
      </c>
      <c r="F139" s="197" t="s">
        <v>405</v>
      </c>
      <c r="G139" s="232">
        <v>95.5</v>
      </c>
      <c r="H139" s="213">
        <v>102</v>
      </c>
    </row>
    <row r="140" spans="1:8" s="191" customFormat="1" ht="20.100000000000001" customHeight="1">
      <c r="A140" s="246" t="s">
        <v>412</v>
      </c>
      <c r="B140" s="190">
        <v>6003</v>
      </c>
      <c r="C140" s="213">
        <v>3295.5</v>
      </c>
      <c r="D140" s="213">
        <v>3464.7</v>
      </c>
      <c r="E140" s="197">
        <v>3400.2</v>
      </c>
      <c r="F140" s="197" t="s">
        <v>405</v>
      </c>
      <c r="G140" s="232">
        <v>169.2</v>
      </c>
      <c r="H140" s="213">
        <v>105.1</v>
      </c>
    </row>
    <row r="141" spans="1:8" s="191" customFormat="1" ht="20.100000000000001" customHeight="1">
      <c r="A141" s="57" t="s">
        <v>413</v>
      </c>
      <c r="B141" s="178">
        <v>6010</v>
      </c>
      <c r="C141" s="213">
        <v>573.6</v>
      </c>
      <c r="D141" s="213">
        <v>741.4</v>
      </c>
      <c r="E141" s="197">
        <v>592</v>
      </c>
      <c r="F141" s="197" t="s">
        <v>405</v>
      </c>
      <c r="G141" s="232">
        <v>167.8</v>
      </c>
      <c r="H141" s="213">
        <v>129.30000000000001</v>
      </c>
    </row>
    <row r="142" spans="1:8" s="191" customFormat="1">
      <c r="A142" s="57" t="s">
        <v>414</v>
      </c>
      <c r="B142" s="178">
        <v>6011</v>
      </c>
      <c r="C142" s="213">
        <v>52.8</v>
      </c>
      <c r="D142" s="213">
        <v>43.3</v>
      </c>
      <c r="E142" s="197">
        <v>41.7</v>
      </c>
      <c r="F142" s="197" t="s">
        <v>405</v>
      </c>
      <c r="G142" s="232">
        <v>-9.5</v>
      </c>
      <c r="H142" s="213">
        <v>82</v>
      </c>
    </row>
    <row r="143" spans="1:8" s="191" customFormat="1" ht="20.100000000000001" customHeight="1">
      <c r="A143" s="56" t="s">
        <v>156</v>
      </c>
      <c r="B143" s="230">
        <v>6020</v>
      </c>
      <c r="C143" s="211">
        <v>1965.3</v>
      </c>
      <c r="D143" s="211">
        <v>0</v>
      </c>
      <c r="E143" s="197">
        <v>0</v>
      </c>
      <c r="F143" s="258" t="s">
        <v>405</v>
      </c>
      <c r="G143" s="231">
        <v>-1965.3</v>
      </c>
      <c r="H143" s="211">
        <v>0</v>
      </c>
    </row>
    <row r="144" spans="1:8" s="191" customFormat="1" ht="20.100000000000001" customHeight="1">
      <c r="A144" s="57" t="s">
        <v>105</v>
      </c>
      <c r="B144" s="178">
        <v>6030</v>
      </c>
      <c r="C144" s="213">
        <v>4.2</v>
      </c>
      <c r="D144" s="213">
        <v>0</v>
      </c>
      <c r="E144" s="197">
        <v>4.2</v>
      </c>
      <c r="F144" s="197" t="s">
        <v>405</v>
      </c>
      <c r="G144" s="232">
        <v>-4.2</v>
      </c>
      <c r="H144" s="213">
        <v>0</v>
      </c>
    </row>
    <row r="145" spans="1:8" s="191" customFormat="1" ht="20.100000000000001" customHeight="1">
      <c r="A145" s="57" t="s">
        <v>106</v>
      </c>
      <c r="B145" s="178">
        <v>6040</v>
      </c>
      <c r="C145" s="213">
        <v>9581.2999999999993</v>
      </c>
      <c r="D145" s="213">
        <v>10431.9</v>
      </c>
      <c r="E145" s="197">
        <v>9522.7000000000007</v>
      </c>
      <c r="F145" s="197" t="s">
        <v>405</v>
      </c>
      <c r="G145" s="232">
        <v>850.6</v>
      </c>
      <c r="H145" s="213">
        <v>108.9</v>
      </c>
    </row>
    <row r="146" spans="1:8" s="191" customFormat="1" ht="20.100000000000001" customHeight="1">
      <c r="A146" s="56" t="s">
        <v>157</v>
      </c>
      <c r="B146" s="230">
        <v>6050</v>
      </c>
      <c r="C146" s="259">
        <v>9585.5</v>
      </c>
      <c r="D146" s="259">
        <v>10431.9</v>
      </c>
      <c r="E146" s="197">
        <v>9526.9</v>
      </c>
      <c r="F146" s="258" t="s">
        <v>405</v>
      </c>
      <c r="G146" s="231">
        <v>846.4</v>
      </c>
      <c r="H146" s="211">
        <v>108.8</v>
      </c>
    </row>
    <row r="147" spans="1:8" s="191" customFormat="1" ht="20.100000000000001" customHeight="1">
      <c r="A147" s="57" t="s">
        <v>415</v>
      </c>
      <c r="B147" s="178">
        <v>6060</v>
      </c>
      <c r="C147" s="213">
        <v>0</v>
      </c>
      <c r="D147" s="213">
        <v>0</v>
      </c>
      <c r="E147" s="197">
        <v>0</v>
      </c>
      <c r="F147" s="197" t="s">
        <v>405</v>
      </c>
      <c r="G147" s="232">
        <v>0</v>
      </c>
      <c r="H147" s="213">
        <v>0</v>
      </c>
    </row>
    <row r="148" spans="1:8" s="191" customFormat="1">
      <c r="A148" s="57" t="s">
        <v>416</v>
      </c>
      <c r="B148" s="178">
        <v>6070</v>
      </c>
      <c r="C148" s="213">
        <v>0</v>
      </c>
      <c r="D148" s="213">
        <v>0</v>
      </c>
      <c r="E148" s="197">
        <v>0</v>
      </c>
      <c r="F148" s="197" t="s">
        <v>405</v>
      </c>
      <c r="G148" s="232">
        <v>0</v>
      </c>
      <c r="H148" s="213">
        <v>0</v>
      </c>
    </row>
    <row r="149" spans="1:8" s="191" customFormat="1" ht="20.100000000000001" customHeight="1" thickBot="1">
      <c r="A149" s="56" t="s">
        <v>97</v>
      </c>
      <c r="B149" s="230">
        <v>6080</v>
      </c>
      <c r="C149" s="211">
        <v>-7620.2</v>
      </c>
      <c r="D149" s="211">
        <v>-8372.5</v>
      </c>
      <c r="E149" s="197">
        <v>-7641.1</v>
      </c>
      <c r="F149" s="258" t="s">
        <v>405</v>
      </c>
      <c r="G149" s="231">
        <v>-752.3</v>
      </c>
      <c r="H149" s="211">
        <v>109.9</v>
      </c>
    </row>
    <row r="150" spans="1:8" s="191" customFormat="1" ht="19.5" thickBot="1">
      <c r="A150" s="307" t="s">
        <v>417</v>
      </c>
      <c r="B150" s="308"/>
      <c r="C150" s="308"/>
      <c r="D150" s="308"/>
      <c r="E150" s="308"/>
      <c r="F150" s="308"/>
      <c r="G150" s="308"/>
      <c r="H150" s="309"/>
    </row>
    <row r="151" spans="1:8" s="191" customFormat="1" ht="20.100000000000001" customHeight="1">
      <c r="A151" s="235" t="s">
        <v>418</v>
      </c>
      <c r="B151" s="260" t="s">
        <v>419</v>
      </c>
      <c r="C151" s="239">
        <v>0</v>
      </c>
      <c r="D151" s="239">
        <v>0</v>
      </c>
      <c r="E151" s="239">
        <v>0</v>
      </c>
      <c r="F151" s="239">
        <v>0</v>
      </c>
      <c r="G151" s="211">
        <v>0</v>
      </c>
      <c r="H151" s="211">
        <v>0</v>
      </c>
    </row>
    <row r="152" spans="1:8" s="191" customFormat="1" ht="20.100000000000001" customHeight="1">
      <c r="A152" s="57" t="s">
        <v>420</v>
      </c>
      <c r="B152" s="261" t="s">
        <v>421</v>
      </c>
      <c r="C152" s="232">
        <v>0</v>
      </c>
      <c r="D152" s="232">
        <v>0</v>
      </c>
      <c r="E152" s="213">
        <v>0</v>
      </c>
      <c r="F152" s="213">
        <v>0</v>
      </c>
      <c r="G152" s="213">
        <v>0</v>
      </c>
      <c r="H152" s="213">
        <v>0</v>
      </c>
    </row>
    <row r="153" spans="1:8" s="191" customFormat="1" ht="20.100000000000001" customHeight="1">
      <c r="A153" s="57" t="s">
        <v>422</v>
      </c>
      <c r="B153" s="261" t="s">
        <v>423</v>
      </c>
      <c r="C153" s="232">
        <v>0</v>
      </c>
      <c r="D153" s="232">
        <v>0</v>
      </c>
      <c r="E153" s="213">
        <v>0</v>
      </c>
      <c r="F153" s="213">
        <v>0</v>
      </c>
      <c r="G153" s="213">
        <v>0</v>
      </c>
      <c r="H153" s="213">
        <v>0</v>
      </c>
    </row>
    <row r="154" spans="1:8" s="191" customFormat="1" ht="20.100000000000001" customHeight="1">
      <c r="A154" s="57" t="s">
        <v>424</v>
      </c>
      <c r="B154" s="261" t="s">
        <v>425</v>
      </c>
      <c r="C154" s="232">
        <v>0</v>
      </c>
      <c r="D154" s="232">
        <v>0</v>
      </c>
      <c r="E154" s="213">
        <v>0</v>
      </c>
      <c r="F154" s="213">
        <v>0</v>
      </c>
      <c r="G154" s="213">
        <v>0</v>
      </c>
      <c r="H154" s="213">
        <v>0</v>
      </c>
    </row>
    <row r="155" spans="1:8" s="191" customFormat="1" ht="20.100000000000001" customHeight="1">
      <c r="A155" s="56" t="s">
        <v>426</v>
      </c>
      <c r="B155" s="262" t="s">
        <v>427</v>
      </c>
      <c r="C155" s="226">
        <v>0</v>
      </c>
      <c r="D155" s="226">
        <v>0</v>
      </c>
      <c r="E155" s="226">
        <v>0</v>
      </c>
      <c r="F155" s="226">
        <v>0</v>
      </c>
      <c r="G155" s="211">
        <v>0</v>
      </c>
      <c r="H155" s="211">
        <v>0</v>
      </c>
    </row>
    <row r="156" spans="1:8" s="191" customFormat="1" ht="20.100000000000001" customHeight="1">
      <c r="A156" s="57" t="s">
        <v>420</v>
      </c>
      <c r="B156" s="261" t="s">
        <v>428</v>
      </c>
      <c r="C156" s="263">
        <v>0</v>
      </c>
      <c r="D156" s="263">
        <v>0</v>
      </c>
      <c r="E156" s="213">
        <v>0</v>
      </c>
      <c r="F156" s="213">
        <v>0</v>
      </c>
      <c r="G156" s="213">
        <v>0</v>
      </c>
      <c r="H156" s="213">
        <v>0</v>
      </c>
    </row>
    <row r="157" spans="1:8" s="191" customFormat="1" ht="20.100000000000001" customHeight="1">
      <c r="A157" s="57" t="s">
        <v>422</v>
      </c>
      <c r="B157" s="261" t="s">
        <v>429</v>
      </c>
      <c r="C157" s="263">
        <v>0</v>
      </c>
      <c r="D157" s="263">
        <v>0</v>
      </c>
      <c r="E157" s="213">
        <v>0</v>
      </c>
      <c r="F157" s="213">
        <v>0</v>
      </c>
      <c r="G157" s="213">
        <v>0</v>
      </c>
      <c r="H157" s="213">
        <v>0</v>
      </c>
    </row>
    <row r="158" spans="1:8" s="191" customFormat="1" ht="20.100000000000001" customHeight="1" thickBot="1">
      <c r="A158" s="251" t="s">
        <v>424</v>
      </c>
      <c r="B158" s="264" t="s">
        <v>430</v>
      </c>
      <c r="C158" s="263">
        <v>0</v>
      </c>
      <c r="D158" s="263">
        <v>0</v>
      </c>
      <c r="E158" s="213">
        <v>0</v>
      </c>
      <c r="F158" s="213">
        <v>0</v>
      </c>
      <c r="G158" s="213">
        <v>0</v>
      </c>
      <c r="H158" s="213">
        <v>0</v>
      </c>
    </row>
    <row r="159" spans="1:8" s="191" customFormat="1" ht="19.5" thickBot="1">
      <c r="A159" s="310" t="s">
        <v>431</v>
      </c>
      <c r="B159" s="311"/>
      <c r="C159" s="311"/>
      <c r="D159" s="311"/>
      <c r="E159" s="311"/>
      <c r="F159" s="311"/>
      <c r="G159" s="311"/>
      <c r="H159" s="312"/>
    </row>
    <row r="160" spans="1:8" s="191" customFormat="1" ht="60.75" customHeight="1">
      <c r="A160" s="56" t="s">
        <v>432</v>
      </c>
      <c r="B160" s="262" t="s">
        <v>433</v>
      </c>
      <c r="C160" s="265">
        <v>26</v>
      </c>
      <c r="D160" s="266" t="s">
        <v>405</v>
      </c>
      <c r="E160" s="265">
        <v>23</v>
      </c>
      <c r="F160" s="265">
        <v>27</v>
      </c>
      <c r="G160" s="266">
        <v>4</v>
      </c>
      <c r="H160" s="211">
        <v>117.4</v>
      </c>
    </row>
    <row r="161" spans="1:8" s="191" customFormat="1" ht="18.75" customHeight="1">
      <c r="A161" s="57" t="s">
        <v>434</v>
      </c>
      <c r="B161" s="261" t="s">
        <v>435</v>
      </c>
      <c r="C161" s="267">
        <v>0</v>
      </c>
      <c r="D161" s="268" t="s">
        <v>405</v>
      </c>
      <c r="E161" s="267">
        <v>0</v>
      </c>
      <c r="F161" s="267">
        <v>0</v>
      </c>
      <c r="G161" s="268">
        <v>0</v>
      </c>
      <c r="H161" s="213">
        <v>0</v>
      </c>
    </row>
    <row r="162" spans="1:8" s="191" customFormat="1" ht="18.75" customHeight="1">
      <c r="A162" s="57" t="s">
        <v>436</v>
      </c>
      <c r="B162" s="261" t="s">
        <v>437</v>
      </c>
      <c r="C162" s="267">
        <v>0</v>
      </c>
      <c r="D162" s="268" t="s">
        <v>405</v>
      </c>
      <c r="E162" s="267">
        <v>0</v>
      </c>
      <c r="F162" s="267">
        <v>0</v>
      </c>
      <c r="G162" s="268">
        <v>0</v>
      </c>
      <c r="H162" s="213">
        <v>0</v>
      </c>
    </row>
    <row r="163" spans="1:8" s="191" customFormat="1">
      <c r="A163" s="193" t="s">
        <v>438</v>
      </c>
      <c r="B163" s="261" t="s">
        <v>439</v>
      </c>
      <c r="C163" s="267">
        <v>1</v>
      </c>
      <c r="D163" s="268" t="s">
        <v>405</v>
      </c>
      <c r="E163" s="267">
        <v>1</v>
      </c>
      <c r="F163" s="267">
        <v>1</v>
      </c>
      <c r="G163" s="268">
        <v>0</v>
      </c>
      <c r="H163" s="213">
        <v>100</v>
      </c>
    </row>
    <row r="164" spans="1:8" s="191" customFormat="1">
      <c r="A164" s="193" t="s">
        <v>169</v>
      </c>
      <c r="B164" s="261" t="s">
        <v>440</v>
      </c>
      <c r="C164" s="267">
        <v>4</v>
      </c>
      <c r="D164" s="268" t="s">
        <v>405</v>
      </c>
      <c r="E164" s="267">
        <v>3</v>
      </c>
      <c r="F164" s="267">
        <v>3</v>
      </c>
      <c r="G164" s="268">
        <v>0</v>
      </c>
      <c r="H164" s="213">
        <v>100</v>
      </c>
    </row>
    <row r="165" spans="1:8" s="191" customFormat="1">
      <c r="A165" s="193" t="s">
        <v>171</v>
      </c>
      <c r="B165" s="261" t="s">
        <v>441</v>
      </c>
      <c r="C165" s="267">
        <v>21</v>
      </c>
      <c r="D165" s="268" t="s">
        <v>405</v>
      </c>
      <c r="E165" s="267">
        <v>19</v>
      </c>
      <c r="F165" s="267">
        <v>23</v>
      </c>
      <c r="G165" s="268">
        <v>4</v>
      </c>
      <c r="H165" s="213">
        <v>121.1</v>
      </c>
    </row>
    <row r="166" spans="1:8" s="191" customFormat="1" ht="20.100000000000001" customHeight="1">
      <c r="A166" s="56" t="s">
        <v>2</v>
      </c>
      <c r="B166" s="262" t="s">
        <v>442</v>
      </c>
      <c r="C166" s="226">
        <v>1395.7</v>
      </c>
      <c r="D166" s="231" t="s">
        <v>405</v>
      </c>
      <c r="E166" s="226">
        <v>1170.8</v>
      </c>
      <c r="F166" s="226">
        <v>1599.3</v>
      </c>
      <c r="G166" s="231">
        <v>428.5</v>
      </c>
      <c r="H166" s="211">
        <v>136.6</v>
      </c>
    </row>
    <row r="167" spans="1:8" s="191" customFormat="1" ht="37.5">
      <c r="A167" s="56" t="s">
        <v>443</v>
      </c>
      <c r="B167" s="262" t="s">
        <v>444</v>
      </c>
      <c r="C167" s="226">
        <v>4473.3999999999996</v>
      </c>
      <c r="D167" s="231" t="s">
        <v>405</v>
      </c>
      <c r="E167" s="231">
        <v>4242</v>
      </c>
      <c r="F167" s="231">
        <v>4936.1000000000004</v>
      </c>
      <c r="G167" s="231">
        <v>694.1</v>
      </c>
      <c r="H167" s="211">
        <v>116.4</v>
      </c>
    </row>
    <row r="168" spans="1:8" s="191" customFormat="1" ht="20.100000000000001" customHeight="1">
      <c r="A168" s="57" t="s">
        <v>445</v>
      </c>
      <c r="B168" s="261" t="s">
        <v>446</v>
      </c>
      <c r="C168" s="269">
        <v>0</v>
      </c>
      <c r="D168" s="232" t="s">
        <v>405</v>
      </c>
      <c r="E168" s="213">
        <v>0</v>
      </c>
      <c r="F168" s="213">
        <v>0</v>
      </c>
      <c r="G168" s="232">
        <v>0</v>
      </c>
      <c r="H168" s="213">
        <v>0</v>
      </c>
    </row>
    <row r="169" spans="1:8" s="191" customFormat="1" ht="20.100000000000001" customHeight="1">
      <c r="A169" s="57" t="s">
        <v>447</v>
      </c>
      <c r="B169" s="261" t="s">
        <v>448</v>
      </c>
      <c r="C169" s="269">
        <v>0</v>
      </c>
      <c r="D169" s="232" t="s">
        <v>405</v>
      </c>
      <c r="E169" s="213">
        <v>0</v>
      </c>
      <c r="F169" s="213">
        <v>0</v>
      </c>
      <c r="G169" s="232">
        <v>0</v>
      </c>
      <c r="H169" s="213">
        <v>0</v>
      </c>
    </row>
    <row r="170" spans="1:8" s="191" customFormat="1" ht="20.100000000000001" customHeight="1">
      <c r="A170" s="193" t="s">
        <v>438</v>
      </c>
      <c r="B170" s="261" t="s">
        <v>449</v>
      </c>
      <c r="C170" s="269">
        <v>8991.7000000000007</v>
      </c>
      <c r="D170" s="232" t="s">
        <v>405</v>
      </c>
      <c r="E170" s="213">
        <v>9108.2999999999993</v>
      </c>
      <c r="F170" s="213">
        <v>9000</v>
      </c>
      <c r="G170" s="232">
        <v>-108.3</v>
      </c>
      <c r="H170" s="213">
        <v>98.8</v>
      </c>
    </row>
    <row r="171" spans="1:8" s="191" customFormat="1" ht="20.100000000000001" customHeight="1">
      <c r="A171" s="193" t="s">
        <v>450</v>
      </c>
      <c r="B171" s="261" t="s">
        <v>451</v>
      </c>
      <c r="C171" s="269">
        <v>7635.4</v>
      </c>
      <c r="D171" s="232" t="s">
        <v>405</v>
      </c>
      <c r="E171" s="213">
        <v>6930.6</v>
      </c>
      <c r="F171" s="213">
        <v>8558.2999999999993</v>
      </c>
      <c r="G171" s="232">
        <v>1627.7</v>
      </c>
      <c r="H171" s="213">
        <v>123.5</v>
      </c>
    </row>
    <row r="172" spans="1:8" s="191" customFormat="1" ht="20.100000000000001" customHeight="1">
      <c r="A172" s="193" t="s">
        <v>452</v>
      </c>
      <c r="B172" s="261" t="s">
        <v>453</v>
      </c>
      <c r="C172" s="269">
        <v>3656</v>
      </c>
      <c r="D172" s="232" t="s">
        <v>405</v>
      </c>
      <c r="E172" s="213">
        <v>3561.4</v>
      </c>
      <c r="F172" s="213">
        <v>4287</v>
      </c>
      <c r="G172" s="232">
        <v>725.6</v>
      </c>
      <c r="H172" s="213">
        <v>120.4</v>
      </c>
    </row>
    <row r="173" spans="1:8" s="191" customFormat="1" ht="20.100000000000001" customHeight="1">
      <c r="A173" s="183"/>
      <c r="B173" s="270"/>
      <c r="C173" s="115"/>
      <c r="D173" s="115"/>
      <c r="E173" s="271"/>
      <c r="F173" s="271"/>
      <c r="G173" s="271"/>
      <c r="H173" s="272"/>
    </row>
    <row r="174" spans="1:8" s="191" customFormat="1" ht="20.100000000000001" customHeight="1">
      <c r="A174" s="183"/>
      <c r="B174" s="270"/>
      <c r="C174" s="115"/>
      <c r="D174" s="115"/>
      <c r="E174" s="271"/>
      <c r="F174" s="271"/>
      <c r="G174" s="271"/>
      <c r="H174" s="272"/>
    </row>
    <row r="175" spans="1:8">
      <c r="A175" s="273"/>
    </row>
    <row r="176" spans="1:8">
      <c r="A176" s="32" t="s">
        <v>170</v>
      </c>
      <c r="B176" s="274"/>
      <c r="C176" s="313" t="s">
        <v>208</v>
      </c>
      <c r="D176" s="314"/>
      <c r="E176" s="314"/>
      <c r="F176" s="314"/>
      <c r="G176" s="315" t="s">
        <v>340</v>
      </c>
      <c r="H176" s="315"/>
    </row>
    <row r="177" spans="1:9" s="192" customFormat="1" ht="20.100000000000001" customHeight="1">
      <c r="A177" s="275" t="s">
        <v>62</v>
      </c>
      <c r="B177" s="188"/>
      <c r="C177" s="315" t="s">
        <v>63</v>
      </c>
      <c r="D177" s="315"/>
      <c r="E177" s="315"/>
      <c r="F177" s="315"/>
      <c r="G177" s="316" t="s">
        <v>77</v>
      </c>
      <c r="H177" s="316"/>
      <c r="I177" s="182"/>
    </row>
    <row r="178" spans="1:9">
      <c r="A178" s="273"/>
    </row>
    <row r="179" spans="1:9">
      <c r="A179" s="273"/>
    </row>
    <row r="180" spans="1:9">
      <c r="A180" s="273"/>
    </row>
    <row r="181" spans="1:9">
      <c r="A181" s="273"/>
    </row>
    <row r="182" spans="1:9">
      <c r="A182" s="273"/>
    </row>
    <row r="183" spans="1:9">
      <c r="A183" s="273"/>
    </row>
    <row r="184" spans="1:9">
      <c r="A184" s="273"/>
    </row>
    <row r="185" spans="1:9">
      <c r="A185" s="273"/>
    </row>
    <row r="186" spans="1:9">
      <c r="A186" s="273"/>
    </row>
    <row r="187" spans="1:9">
      <c r="A187" s="273"/>
    </row>
    <row r="188" spans="1:9">
      <c r="A188" s="273"/>
    </row>
    <row r="189" spans="1:9">
      <c r="A189" s="273"/>
    </row>
    <row r="190" spans="1:9">
      <c r="A190" s="273"/>
    </row>
    <row r="191" spans="1:9">
      <c r="A191" s="273"/>
    </row>
    <row r="192" spans="1:9">
      <c r="A192" s="273"/>
    </row>
    <row r="193" spans="1:1">
      <c r="A193" s="273"/>
    </row>
    <row r="194" spans="1:1">
      <c r="A194" s="273"/>
    </row>
    <row r="195" spans="1:1">
      <c r="A195" s="273"/>
    </row>
    <row r="196" spans="1:1">
      <c r="A196" s="273"/>
    </row>
    <row r="197" spans="1:1">
      <c r="A197" s="273"/>
    </row>
    <row r="198" spans="1:1">
      <c r="A198" s="273"/>
    </row>
    <row r="199" spans="1:1">
      <c r="A199" s="273"/>
    </row>
    <row r="200" spans="1:1">
      <c r="A200" s="273"/>
    </row>
    <row r="201" spans="1:1">
      <c r="A201" s="273"/>
    </row>
    <row r="202" spans="1:1">
      <c r="A202" s="273"/>
    </row>
    <row r="203" spans="1:1">
      <c r="A203" s="273"/>
    </row>
    <row r="204" spans="1:1">
      <c r="A204" s="273"/>
    </row>
    <row r="205" spans="1:1">
      <c r="A205" s="273"/>
    </row>
    <row r="206" spans="1:1">
      <c r="A206" s="273"/>
    </row>
    <row r="207" spans="1:1">
      <c r="A207" s="273"/>
    </row>
    <row r="208" spans="1:1">
      <c r="A208" s="273"/>
    </row>
    <row r="209" spans="1:1">
      <c r="A209" s="273"/>
    </row>
    <row r="210" spans="1:1">
      <c r="A210" s="273"/>
    </row>
    <row r="211" spans="1:1">
      <c r="A211" s="273"/>
    </row>
    <row r="212" spans="1:1">
      <c r="A212" s="273"/>
    </row>
    <row r="213" spans="1:1">
      <c r="A213" s="273"/>
    </row>
    <row r="214" spans="1:1">
      <c r="A214" s="273"/>
    </row>
    <row r="215" spans="1:1">
      <c r="A215" s="273"/>
    </row>
    <row r="216" spans="1:1">
      <c r="A216" s="273"/>
    </row>
    <row r="217" spans="1:1">
      <c r="A217" s="273"/>
    </row>
    <row r="218" spans="1:1">
      <c r="A218" s="273"/>
    </row>
    <row r="219" spans="1:1">
      <c r="A219" s="273"/>
    </row>
    <row r="220" spans="1:1">
      <c r="A220" s="273"/>
    </row>
    <row r="221" spans="1:1">
      <c r="A221" s="273"/>
    </row>
    <row r="222" spans="1:1">
      <c r="A222" s="273"/>
    </row>
    <row r="223" spans="1:1">
      <c r="A223" s="273"/>
    </row>
    <row r="224" spans="1:1">
      <c r="A224" s="273"/>
    </row>
    <row r="225" spans="1:1">
      <c r="A225" s="273"/>
    </row>
    <row r="226" spans="1:1">
      <c r="A226" s="273"/>
    </row>
    <row r="227" spans="1:1">
      <c r="A227" s="273"/>
    </row>
    <row r="228" spans="1:1">
      <c r="A228" s="273"/>
    </row>
    <row r="229" spans="1:1">
      <c r="A229" s="273"/>
    </row>
    <row r="230" spans="1:1">
      <c r="A230" s="273"/>
    </row>
    <row r="231" spans="1:1">
      <c r="A231" s="273"/>
    </row>
    <row r="232" spans="1:1">
      <c r="A232" s="273"/>
    </row>
    <row r="233" spans="1:1">
      <c r="A233" s="273"/>
    </row>
    <row r="234" spans="1:1">
      <c r="A234" s="273"/>
    </row>
    <row r="235" spans="1:1">
      <c r="A235" s="273"/>
    </row>
    <row r="236" spans="1:1">
      <c r="A236" s="273"/>
    </row>
    <row r="237" spans="1:1">
      <c r="A237" s="273"/>
    </row>
    <row r="238" spans="1:1">
      <c r="A238" s="273"/>
    </row>
    <row r="239" spans="1:1">
      <c r="A239" s="273"/>
    </row>
    <row r="240" spans="1:1">
      <c r="A240" s="273"/>
    </row>
    <row r="241" spans="1:1">
      <c r="A241" s="273"/>
    </row>
    <row r="242" spans="1:1">
      <c r="A242" s="273"/>
    </row>
    <row r="243" spans="1:1">
      <c r="A243" s="273"/>
    </row>
    <row r="244" spans="1:1">
      <c r="A244" s="273"/>
    </row>
    <row r="245" spans="1:1">
      <c r="A245" s="273"/>
    </row>
    <row r="246" spans="1:1">
      <c r="A246" s="273"/>
    </row>
    <row r="247" spans="1:1">
      <c r="A247" s="273"/>
    </row>
    <row r="248" spans="1:1">
      <c r="A248" s="273"/>
    </row>
    <row r="249" spans="1:1">
      <c r="A249" s="273"/>
    </row>
    <row r="250" spans="1:1">
      <c r="A250" s="273"/>
    </row>
    <row r="251" spans="1:1">
      <c r="A251" s="273"/>
    </row>
    <row r="252" spans="1:1">
      <c r="A252" s="273"/>
    </row>
    <row r="253" spans="1:1">
      <c r="A253" s="273"/>
    </row>
    <row r="254" spans="1:1">
      <c r="A254" s="273"/>
    </row>
    <row r="255" spans="1:1">
      <c r="A255" s="273"/>
    </row>
    <row r="256" spans="1:1">
      <c r="A256" s="273"/>
    </row>
    <row r="257" spans="1:1">
      <c r="A257" s="273"/>
    </row>
    <row r="258" spans="1:1">
      <c r="A258" s="273"/>
    </row>
    <row r="259" spans="1:1">
      <c r="A259" s="273"/>
    </row>
    <row r="260" spans="1:1">
      <c r="A260" s="273"/>
    </row>
    <row r="261" spans="1:1">
      <c r="A261" s="273"/>
    </row>
    <row r="262" spans="1:1">
      <c r="A262" s="273"/>
    </row>
    <row r="263" spans="1:1">
      <c r="A263" s="273"/>
    </row>
    <row r="264" spans="1:1">
      <c r="A264" s="273"/>
    </row>
    <row r="265" spans="1:1">
      <c r="A265" s="273"/>
    </row>
    <row r="266" spans="1:1">
      <c r="A266" s="273"/>
    </row>
    <row r="267" spans="1:1">
      <c r="A267" s="273"/>
    </row>
    <row r="268" spans="1:1">
      <c r="A268" s="273"/>
    </row>
    <row r="269" spans="1:1">
      <c r="A269" s="273"/>
    </row>
    <row r="270" spans="1:1">
      <c r="A270" s="273"/>
    </row>
    <row r="271" spans="1:1">
      <c r="A271" s="273"/>
    </row>
    <row r="272" spans="1:1">
      <c r="A272" s="273"/>
    </row>
    <row r="273" spans="1:1">
      <c r="A273" s="273"/>
    </row>
    <row r="274" spans="1:1">
      <c r="A274" s="273"/>
    </row>
    <row r="275" spans="1:1">
      <c r="A275" s="273"/>
    </row>
    <row r="276" spans="1:1">
      <c r="A276" s="273"/>
    </row>
    <row r="277" spans="1:1">
      <c r="A277" s="273"/>
    </row>
    <row r="278" spans="1:1">
      <c r="A278" s="273"/>
    </row>
    <row r="279" spans="1:1">
      <c r="A279" s="273"/>
    </row>
    <row r="280" spans="1:1">
      <c r="A280" s="273"/>
    </row>
    <row r="281" spans="1:1">
      <c r="A281" s="273"/>
    </row>
    <row r="282" spans="1:1">
      <c r="A282" s="273"/>
    </row>
    <row r="283" spans="1:1">
      <c r="A283" s="273"/>
    </row>
    <row r="284" spans="1:1">
      <c r="A284" s="273"/>
    </row>
    <row r="285" spans="1:1">
      <c r="A285" s="273"/>
    </row>
    <row r="286" spans="1:1">
      <c r="A286" s="273"/>
    </row>
    <row r="287" spans="1:1">
      <c r="A287" s="273"/>
    </row>
    <row r="288" spans="1:1">
      <c r="A288" s="273"/>
    </row>
    <row r="289" spans="1:1">
      <c r="A289" s="273"/>
    </row>
    <row r="290" spans="1:1">
      <c r="A290" s="273"/>
    </row>
    <row r="291" spans="1:1">
      <c r="A291" s="273"/>
    </row>
    <row r="292" spans="1:1">
      <c r="A292" s="273"/>
    </row>
    <row r="293" spans="1:1">
      <c r="A293" s="273"/>
    </row>
    <row r="294" spans="1:1">
      <c r="A294" s="273"/>
    </row>
    <row r="295" spans="1:1">
      <c r="A295" s="273"/>
    </row>
    <row r="296" spans="1:1">
      <c r="A296" s="273"/>
    </row>
    <row r="297" spans="1:1">
      <c r="A297" s="273"/>
    </row>
    <row r="298" spans="1:1">
      <c r="A298" s="273"/>
    </row>
    <row r="299" spans="1:1">
      <c r="A299" s="273"/>
    </row>
    <row r="300" spans="1:1">
      <c r="A300" s="273"/>
    </row>
    <row r="301" spans="1:1">
      <c r="A301" s="273"/>
    </row>
    <row r="302" spans="1:1">
      <c r="A302" s="273"/>
    </row>
    <row r="303" spans="1:1">
      <c r="A303" s="273"/>
    </row>
    <row r="304" spans="1:1">
      <c r="A304" s="273"/>
    </row>
    <row r="305" spans="1:1">
      <c r="A305" s="273"/>
    </row>
    <row r="306" spans="1:1">
      <c r="A306" s="273"/>
    </row>
    <row r="307" spans="1:1">
      <c r="A307" s="273"/>
    </row>
    <row r="308" spans="1:1">
      <c r="A308" s="273"/>
    </row>
    <row r="309" spans="1:1">
      <c r="A309" s="273"/>
    </row>
    <row r="310" spans="1:1">
      <c r="A310" s="273"/>
    </row>
    <row r="311" spans="1:1">
      <c r="A311" s="273"/>
    </row>
    <row r="312" spans="1:1">
      <c r="A312" s="273"/>
    </row>
    <row r="313" spans="1:1">
      <c r="A313" s="273"/>
    </row>
    <row r="314" spans="1:1">
      <c r="A314" s="273"/>
    </row>
    <row r="315" spans="1:1">
      <c r="A315" s="273"/>
    </row>
    <row r="316" spans="1:1">
      <c r="A316" s="273"/>
    </row>
    <row r="317" spans="1:1">
      <c r="A317" s="273"/>
    </row>
    <row r="318" spans="1:1">
      <c r="A318" s="273"/>
    </row>
    <row r="319" spans="1:1">
      <c r="A319" s="273"/>
    </row>
    <row r="320" spans="1:1">
      <c r="A320" s="273"/>
    </row>
    <row r="321" spans="1:1">
      <c r="A321" s="273"/>
    </row>
    <row r="322" spans="1:1">
      <c r="A322" s="273"/>
    </row>
    <row r="323" spans="1:1">
      <c r="A323" s="273"/>
    </row>
    <row r="324" spans="1:1">
      <c r="A324" s="273"/>
    </row>
    <row r="325" spans="1:1">
      <c r="A325" s="273"/>
    </row>
    <row r="326" spans="1:1">
      <c r="A326" s="273"/>
    </row>
    <row r="327" spans="1:1">
      <c r="A327" s="273"/>
    </row>
    <row r="328" spans="1:1">
      <c r="A328" s="273"/>
    </row>
    <row r="329" spans="1:1">
      <c r="A329" s="273"/>
    </row>
    <row r="330" spans="1:1">
      <c r="A330" s="273"/>
    </row>
    <row r="331" spans="1:1">
      <c r="A331" s="273"/>
    </row>
    <row r="332" spans="1:1">
      <c r="A332" s="273"/>
    </row>
    <row r="333" spans="1:1">
      <c r="A333" s="273"/>
    </row>
    <row r="334" spans="1:1">
      <c r="A334" s="273"/>
    </row>
    <row r="335" spans="1:1">
      <c r="A335" s="273"/>
    </row>
    <row r="336" spans="1:1">
      <c r="A336" s="37"/>
    </row>
    <row r="337" spans="1:1">
      <c r="A337" s="37"/>
    </row>
    <row r="338" spans="1:1">
      <c r="A338" s="37"/>
    </row>
    <row r="339" spans="1:1">
      <c r="A339" s="37"/>
    </row>
    <row r="340" spans="1:1">
      <c r="A340" s="37"/>
    </row>
    <row r="341" spans="1:1">
      <c r="A341" s="37"/>
    </row>
    <row r="342" spans="1:1">
      <c r="A342" s="37"/>
    </row>
    <row r="343" spans="1:1">
      <c r="A343" s="37"/>
    </row>
    <row r="344" spans="1:1">
      <c r="A344" s="37"/>
    </row>
    <row r="345" spans="1:1">
      <c r="A345" s="37"/>
    </row>
    <row r="346" spans="1:1">
      <c r="A346" s="37"/>
    </row>
    <row r="347" spans="1:1">
      <c r="A347" s="37"/>
    </row>
    <row r="348" spans="1:1">
      <c r="A348" s="37"/>
    </row>
    <row r="349" spans="1:1">
      <c r="A349" s="37"/>
    </row>
    <row r="350" spans="1:1">
      <c r="A350" s="37"/>
    </row>
    <row r="351" spans="1:1">
      <c r="A351" s="37"/>
    </row>
    <row r="352" spans="1:1">
      <c r="A352" s="37"/>
    </row>
    <row r="353" spans="1:1">
      <c r="A353" s="37"/>
    </row>
    <row r="354" spans="1:1">
      <c r="A354" s="37"/>
    </row>
    <row r="355" spans="1:1">
      <c r="A355" s="37"/>
    </row>
    <row r="356" spans="1:1">
      <c r="A356" s="37"/>
    </row>
    <row r="357" spans="1:1">
      <c r="A357" s="37"/>
    </row>
    <row r="358" spans="1:1">
      <c r="A358" s="37"/>
    </row>
    <row r="359" spans="1:1">
      <c r="A359" s="37"/>
    </row>
    <row r="360" spans="1:1">
      <c r="A360" s="37"/>
    </row>
    <row r="361" spans="1:1">
      <c r="A361" s="37"/>
    </row>
    <row r="362" spans="1:1">
      <c r="A362" s="37"/>
    </row>
    <row r="363" spans="1:1">
      <c r="A363" s="37"/>
    </row>
    <row r="364" spans="1:1">
      <c r="A364" s="37"/>
    </row>
    <row r="365" spans="1:1">
      <c r="A365" s="37"/>
    </row>
    <row r="366" spans="1:1">
      <c r="A366" s="37"/>
    </row>
    <row r="367" spans="1:1">
      <c r="A367" s="37"/>
    </row>
    <row r="368" spans="1:1">
      <c r="A368" s="37"/>
    </row>
    <row r="369" spans="1:1">
      <c r="A369" s="37"/>
    </row>
    <row r="370" spans="1:1">
      <c r="A370" s="37"/>
    </row>
    <row r="371" spans="1:1">
      <c r="A371" s="37"/>
    </row>
    <row r="372" spans="1:1">
      <c r="A372" s="37"/>
    </row>
    <row r="373" spans="1:1">
      <c r="A373" s="37"/>
    </row>
    <row r="374" spans="1:1">
      <c r="A374" s="37"/>
    </row>
    <row r="375" spans="1:1">
      <c r="A375" s="37"/>
    </row>
    <row r="376" spans="1:1">
      <c r="A376" s="37"/>
    </row>
    <row r="377" spans="1:1">
      <c r="A377" s="37"/>
    </row>
    <row r="378" spans="1:1">
      <c r="A378" s="37"/>
    </row>
    <row r="379" spans="1:1">
      <c r="A379" s="37"/>
    </row>
    <row r="380" spans="1:1">
      <c r="A380" s="37"/>
    </row>
    <row r="381" spans="1:1">
      <c r="A381" s="37"/>
    </row>
    <row r="382" spans="1:1">
      <c r="A382" s="37"/>
    </row>
    <row r="383" spans="1:1">
      <c r="A383" s="37"/>
    </row>
    <row r="384" spans="1:1">
      <c r="A384" s="37"/>
    </row>
    <row r="385" spans="1:1">
      <c r="A385" s="37"/>
    </row>
    <row r="386" spans="1:1">
      <c r="A386" s="37"/>
    </row>
    <row r="387" spans="1:1">
      <c r="A387" s="37"/>
    </row>
    <row r="388" spans="1:1">
      <c r="A388" s="37"/>
    </row>
    <row r="389" spans="1:1">
      <c r="A389" s="37"/>
    </row>
    <row r="390" spans="1:1">
      <c r="A390" s="37"/>
    </row>
    <row r="391" spans="1:1">
      <c r="A391" s="37"/>
    </row>
    <row r="392" spans="1:1">
      <c r="A392" s="37"/>
    </row>
    <row r="393" spans="1:1">
      <c r="A393" s="37"/>
    </row>
    <row r="394" spans="1:1">
      <c r="A394" s="37"/>
    </row>
    <row r="395" spans="1:1">
      <c r="A395" s="37"/>
    </row>
    <row r="396" spans="1:1">
      <c r="A396" s="37"/>
    </row>
    <row r="397" spans="1:1">
      <c r="A397" s="37"/>
    </row>
    <row r="398" spans="1:1">
      <c r="A398" s="37"/>
    </row>
    <row r="399" spans="1:1">
      <c r="A399" s="37"/>
    </row>
    <row r="400" spans="1:1">
      <c r="A400" s="37"/>
    </row>
    <row r="401" spans="1:1">
      <c r="A401" s="37"/>
    </row>
    <row r="402" spans="1:1">
      <c r="A402" s="37"/>
    </row>
    <row r="403" spans="1:1">
      <c r="A403" s="37"/>
    </row>
    <row r="404" spans="1:1">
      <c r="A404" s="37"/>
    </row>
    <row r="405" spans="1:1">
      <c r="A405" s="37"/>
    </row>
    <row r="406" spans="1:1">
      <c r="A406" s="37"/>
    </row>
    <row r="407" spans="1:1">
      <c r="A407" s="37"/>
    </row>
    <row r="408" spans="1:1">
      <c r="A408" s="37"/>
    </row>
    <row r="409" spans="1:1">
      <c r="A409" s="37"/>
    </row>
    <row r="410" spans="1:1">
      <c r="A410" s="37"/>
    </row>
    <row r="411" spans="1:1">
      <c r="A411" s="37"/>
    </row>
    <row r="412" spans="1:1">
      <c r="A412" s="37"/>
    </row>
    <row r="413" spans="1:1">
      <c r="A413" s="37"/>
    </row>
    <row r="414" spans="1:1">
      <c r="A414" s="37"/>
    </row>
    <row r="415" spans="1:1">
      <c r="A415" s="37"/>
    </row>
    <row r="416" spans="1:1">
      <c r="A416" s="37"/>
    </row>
    <row r="417" spans="1:1">
      <c r="A417" s="37"/>
    </row>
    <row r="418" spans="1:1">
      <c r="A418" s="37"/>
    </row>
    <row r="419" spans="1:1">
      <c r="A419" s="37"/>
    </row>
    <row r="420" spans="1:1">
      <c r="A420" s="37"/>
    </row>
    <row r="421" spans="1:1">
      <c r="A421" s="37"/>
    </row>
    <row r="422" spans="1:1">
      <c r="A422" s="37"/>
    </row>
    <row r="423" spans="1:1">
      <c r="A423" s="37"/>
    </row>
    <row r="424" spans="1:1">
      <c r="A424" s="37"/>
    </row>
    <row r="425" spans="1:1">
      <c r="A425" s="37"/>
    </row>
    <row r="426" spans="1:1">
      <c r="A426" s="37"/>
    </row>
    <row r="427" spans="1:1">
      <c r="A427" s="37"/>
    </row>
    <row r="428" spans="1:1">
      <c r="A428" s="37"/>
    </row>
    <row r="429" spans="1:1">
      <c r="A429" s="37"/>
    </row>
    <row r="430" spans="1:1">
      <c r="A430" s="37"/>
    </row>
    <row r="431" spans="1:1">
      <c r="A431" s="37"/>
    </row>
    <row r="432" spans="1:1">
      <c r="A432" s="37"/>
    </row>
    <row r="433" spans="1:1">
      <c r="A433" s="37"/>
    </row>
    <row r="434" spans="1:1">
      <c r="A434" s="37"/>
    </row>
    <row r="435" spans="1:1">
      <c r="A435" s="37"/>
    </row>
    <row r="436" spans="1:1">
      <c r="A436" s="37"/>
    </row>
    <row r="437" spans="1:1">
      <c r="A437" s="37"/>
    </row>
    <row r="438" spans="1:1">
      <c r="A438" s="37"/>
    </row>
    <row r="439" spans="1:1">
      <c r="A439" s="37"/>
    </row>
    <row r="440" spans="1:1">
      <c r="A440" s="37"/>
    </row>
    <row r="441" spans="1:1">
      <c r="A441" s="37"/>
    </row>
    <row r="442" spans="1:1">
      <c r="A442" s="37"/>
    </row>
    <row r="443" spans="1:1">
      <c r="A443" s="37"/>
    </row>
    <row r="444" spans="1:1">
      <c r="A444" s="37"/>
    </row>
    <row r="445" spans="1:1">
      <c r="A445" s="37"/>
    </row>
    <row r="446" spans="1:1">
      <c r="A446" s="37"/>
    </row>
    <row r="447" spans="1:1">
      <c r="A447" s="37"/>
    </row>
    <row r="448" spans="1:1">
      <c r="A448" s="37"/>
    </row>
    <row r="449" spans="1:1">
      <c r="A449" s="37"/>
    </row>
    <row r="450" spans="1:1">
      <c r="A450" s="37"/>
    </row>
    <row r="451" spans="1:1">
      <c r="A451" s="37"/>
    </row>
    <row r="452" spans="1:1">
      <c r="A452" s="37"/>
    </row>
    <row r="453" spans="1:1">
      <c r="A453" s="37"/>
    </row>
    <row r="454" spans="1:1">
      <c r="A454" s="37"/>
    </row>
    <row r="455" spans="1:1">
      <c r="A455" s="37"/>
    </row>
    <row r="456" spans="1:1">
      <c r="A456" s="37"/>
    </row>
    <row r="457" spans="1:1">
      <c r="A457" s="37"/>
    </row>
    <row r="458" spans="1:1">
      <c r="A458" s="37"/>
    </row>
    <row r="459" spans="1:1">
      <c r="A459" s="37"/>
    </row>
    <row r="460" spans="1:1">
      <c r="A460" s="37"/>
    </row>
    <row r="461" spans="1:1">
      <c r="A461" s="37"/>
    </row>
    <row r="462" spans="1:1">
      <c r="A462" s="37"/>
    </row>
    <row r="463" spans="1:1">
      <c r="A463" s="37"/>
    </row>
    <row r="464" spans="1:1">
      <c r="A464" s="37"/>
    </row>
    <row r="465" spans="1:1">
      <c r="A465" s="37"/>
    </row>
    <row r="466" spans="1:1">
      <c r="A466" s="37"/>
    </row>
    <row r="467" spans="1:1">
      <c r="A467" s="37"/>
    </row>
    <row r="468" spans="1:1">
      <c r="A468" s="37"/>
    </row>
    <row r="469" spans="1:1">
      <c r="A469" s="37"/>
    </row>
    <row r="470" spans="1:1">
      <c r="A470" s="37"/>
    </row>
    <row r="471" spans="1:1">
      <c r="A471" s="37"/>
    </row>
    <row r="472" spans="1:1">
      <c r="A472" s="37"/>
    </row>
    <row r="473" spans="1:1">
      <c r="A473" s="37"/>
    </row>
    <row r="474" spans="1:1">
      <c r="A474" s="37"/>
    </row>
    <row r="475" spans="1:1">
      <c r="A475" s="37"/>
    </row>
    <row r="476" spans="1:1">
      <c r="A476" s="37"/>
    </row>
    <row r="477" spans="1:1">
      <c r="A477" s="37"/>
    </row>
    <row r="478" spans="1:1">
      <c r="A478" s="37"/>
    </row>
    <row r="479" spans="1:1">
      <c r="A479" s="37"/>
    </row>
    <row r="480" spans="1:1">
      <c r="A480" s="37"/>
    </row>
    <row r="481" spans="1:1">
      <c r="A481" s="37"/>
    </row>
    <row r="482" spans="1:1">
      <c r="A482" s="37"/>
    </row>
    <row r="483" spans="1:1">
      <c r="A483" s="37"/>
    </row>
    <row r="484" spans="1:1">
      <c r="A484" s="37"/>
    </row>
    <row r="485" spans="1:1">
      <c r="A485" s="37"/>
    </row>
    <row r="486" spans="1:1">
      <c r="A486" s="37"/>
    </row>
    <row r="487" spans="1:1">
      <c r="A487" s="37"/>
    </row>
    <row r="488" spans="1:1">
      <c r="A488" s="37"/>
    </row>
    <row r="489" spans="1:1">
      <c r="A489" s="37"/>
    </row>
    <row r="490" spans="1:1">
      <c r="A490" s="37"/>
    </row>
    <row r="491" spans="1:1">
      <c r="A491" s="37"/>
    </row>
    <row r="492" spans="1:1">
      <c r="A492" s="37"/>
    </row>
    <row r="493" spans="1:1">
      <c r="A493" s="37"/>
    </row>
    <row r="494" spans="1:1">
      <c r="A494" s="37"/>
    </row>
    <row r="495" spans="1:1">
      <c r="A495" s="37"/>
    </row>
    <row r="496" spans="1:1">
      <c r="A496" s="37"/>
    </row>
    <row r="497" spans="1:1">
      <c r="A497" s="37"/>
    </row>
    <row r="498" spans="1:1">
      <c r="A498" s="37"/>
    </row>
    <row r="499" spans="1:1">
      <c r="A499" s="37"/>
    </row>
    <row r="500" spans="1:1">
      <c r="A500" s="37"/>
    </row>
    <row r="501" spans="1:1">
      <c r="A501" s="37"/>
    </row>
  </sheetData>
  <mergeCells count="42">
    <mergeCell ref="B10:E10"/>
    <mergeCell ref="F1:H1"/>
    <mergeCell ref="F2:H2"/>
    <mergeCell ref="F3:H3"/>
    <mergeCell ref="F4:H4"/>
    <mergeCell ref="B9:E9"/>
    <mergeCell ref="B11:E11"/>
    <mergeCell ref="B12:E12"/>
    <mergeCell ref="B13:E13"/>
    <mergeCell ref="B14:E14"/>
    <mergeCell ref="B15:E15"/>
    <mergeCell ref="A28:H28"/>
    <mergeCell ref="F16:G16"/>
    <mergeCell ref="B17:E17"/>
    <mergeCell ref="F17:G17"/>
    <mergeCell ref="B18:E18"/>
    <mergeCell ref="B19:E19"/>
    <mergeCell ref="B20:E20"/>
    <mergeCell ref="B16:E16"/>
    <mergeCell ref="B21:E21"/>
    <mergeCell ref="A23:H23"/>
    <mergeCell ref="A24:H24"/>
    <mergeCell ref="A25:H25"/>
    <mergeCell ref="A26:H26"/>
    <mergeCell ref="A136:H136"/>
    <mergeCell ref="A30:A31"/>
    <mergeCell ref="B30:B31"/>
    <mergeCell ref="C30:D30"/>
    <mergeCell ref="E30:H30"/>
    <mergeCell ref="A33:H33"/>
    <mergeCell ref="A81:H81"/>
    <mergeCell ref="A82:H82"/>
    <mergeCell ref="A95:H95"/>
    <mergeCell ref="A109:H109"/>
    <mergeCell ref="A117:H117"/>
    <mergeCell ref="A130:H130"/>
    <mergeCell ref="A150:H150"/>
    <mergeCell ref="A159:H159"/>
    <mergeCell ref="C176:F176"/>
    <mergeCell ref="G176:H176"/>
    <mergeCell ref="C177:F177"/>
    <mergeCell ref="G177:H177"/>
  </mergeCells>
  <pageMargins left="1.1811023622047245" right="0.39370078740157483" top="0.78740157480314965" bottom="0.78740157480314965" header="0.31496062992125984" footer="0.19685039370078741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O30"/>
  <sheetViews>
    <sheetView topLeftCell="A13" workbookViewId="0">
      <selection activeCell="H24" sqref="H24:I24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16"/>
      <c r="B1" s="120"/>
      <c r="C1" s="120"/>
      <c r="D1" s="120"/>
      <c r="E1" s="121"/>
      <c r="F1" s="121"/>
      <c r="G1" s="121"/>
      <c r="H1" s="121"/>
      <c r="I1" s="543" t="s">
        <v>287</v>
      </c>
      <c r="J1" s="543"/>
      <c r="K1" s="543"/>
      <c r="L1" s="543"/>
      <c r="M1" s="543"/>
    </row>
    <row r="2" spans="1:15" ht="55.5" customHeight="1">
      <c r="A2" s="544" t="s">
        <v>319</v>
      </c>
      <c r="B2" s="544"/>
      <c r="C2" s="544"/>
      <c r="D2" s="544"/>
      <c r="E2" s="544"/>
      <c r="F2" s="544"/>
      <c r="G2" s="544"/>
      <c r="H2" s="544"/>
      <c r="I2" s="544"/>
      <c r="J2" s="544"/>
      <c r="K2" s="544"/>
      <c r="L2" s="544"/>
      <c r="M2" s="544"/>
    </row>
    <row r="3" spans="1:15" ht="23.25" customHeight="1">
      <c r="A3" s="116"/>
      <c r="B3" s="545" t="s">
        <v>318</v>
      </c>
      <c r="C3" s="545"/>
      <c r="D3" s="545"/>
      <c r="E3" s="545"/>
      <c r="F3" s="545"/>
      <c r="G3" s="545"/>
      <c r="H3" s="545"/>
      <c r="I3" s="545"/>
      <c r="J3" s="545"/>
      <c r="K3" s="545"/>
      <c r="L3" s="545"/>
      <c r="M3" s="116"/>
    </row>
    <row r="4" spans="1:15" ht="22.5" customHeight="1">
      <c r="A4" s="116"/>
      <c r="B4" s="546" t="s">
        <v>320</v>
      </c>
      <c r="C4" s="546"/>
      <c r="D4" s="546"/>
      <c r="E4" s="546"/>
      <c r="F4" s="546"/>
      <c r="G4" s="546"/>
      <c r="H4" s="546"/>
      <c r="I4" s="122"/>
      <c r="J4" s="122"/>
      <c r="K4" s="122"/>
      <c r="L4" s="122"/>
      <c r="M4" s="116"/>
    </row>
    <row r="5" spans="1:15" ht="15">
      <c r="A5" s="116"/>
      <c r="B5" s="546" t="s">
        <v>321</v>
      </c>
      <c r="C5" s="546"/>
      <c r="D5" s="546"/>
      <c r="E5" s="546"/>
      <c r="F5" s="546"/>
      <c r="G5" s="546"/>
      <c r="H5" s="546"/>
      <c r="I5" s="122"/>
      <c r="J5" s="122"/>
      <c r="K5" s="122"/>
      <c r="L5" s="122"/>
      <c r="M5" s="116"/>
    </row>
    <row r="6" spans="1:15" ht="6.75" customHeight="1">
      <c r="A6" s="116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16"/>
    </row>
    <row r="7" spans="1:15" ht="24" customHeight="1">
      <c r="A7" s="554" t="s">
        <v>253</v>
      </c>
      <c r="B7" s="555"/>
      <c r="C7" s="555"/>
      <c r="D7" s="555"/>
      <c r="E7" s="123"/>
      <c r="F7" s="123"/>
      <c r="G7" s="123"/>
      <c r="H7" s="123"/>
      <c r="I7" s="123"/>
      <c r="J7" s="123"/>
      <c r="K7" s="123"/>
      <c r="L7" s="124"/>
      <c r="M7" s="124"/>
      <c r="O7" s="124" t="s">
        <v>229</v>
      </c>
    </row>
    <row r="8" spans="1:15" ht="28.5" customHeight="1">
      <c r="A8" s="556" t="s">
        <v>254</v>
      </c>
      <c r="B8" s="547" t="s">
        <v>255</v>
      </c>
      <c r="C8" s="547" t="s">
        <v>256</v>
      </c>
      <c r="D8" s="547" t="s">
        <v>257</v>
      </c>
      <c r="E8" s="547" t="s">
        <v>258</v>
      </c>
      <c r="F8" s="547"/>
      <c r="G8" s="547" t="s">
        <v>259</v>
      </c>
      <c r="H8" s="547"/>
      <c r="I8" s="547" t="s">
        <v>260</v>
      </c>
      <c r="J8" s="547"/>
      <c r="K8" s="547" t="s">
        <v>261</v>
      </c>
      <c r="L8" s="547"/>
      <c r="M8" s="548" t="s">
        <v>262</v>
      </c>
      <c r="N8" s="550" t="s">
        <v>263</v>
      </c>
      <c r="O8" s="551"/>
    </row>
    <row r="9" spans="1:15" ht="28.5" customHeight="1">
      <c r="A9" s="557"/>
      <c r="B9" s="547"/>
      <c r="C9" s="547"/>
      <c r="D9" s="547"/>
      <c r="E9" s="547"/>
      <c r="F9" s="547"/>
      <c r="G9" s="547"/>
      <c r="H9" s="547"/>
      <c r="I9" s="547"/>
      <c r="J9" s="547"/>
      <c r="K9" s="547"/>
      <c r="L9" s="547"/>
      <c r="M9" s="549"/>
      <c r="N9" s="552"/>
      <c r="O9" s="553"/>
    </row>
    <row r="10" spans="1:15" ht="23.25" customHeight="1">
      <c r="A10" s="557"/>
      <c r="B10" s="547"/>
      <c r="C10" s="547"/>
      <c r="D10" s="547"/>
      <c r="E10" s="127" t="s">
        <v>264</v>
      </c>
      <c r="F10" s="127" t="s">
        <v>265</v>
      </c>
      <c r="G10" s="127" t="s">
        <v>264</v>
      </c>
      <c r="H10" s="127" t="s">
        <v>265</v>
      </c>
      <c r="I10" s="127" t="s">
        <v>264</v>
      </c>
      <c r="J10" s="127" t="s">
        <v>265</v>
      </c>
      <c r="K10" s="127" t="s">
        <v>264</v>
      </c>
      <c r="L10" s="127" t="s">
        <v>265</v>
      </c>
      <c r="M10" s="125" t="s">
        <v>266</v>
      </c>
      <c r="N10" s="127" t="s">
        <v>264</v>
      </c>
      <c r="O10" s="127" t="s">
        <v>265</v>
      </c>
    </row>
    <row r="11" spans="1:15" ht="17.25" customHeight="1">
      <c r="A11" s="128">
        <v>1</v>
      </c>
      <c r="B11" s="127">
        <v>2</v>
      </c>
      <c r="C11" s="127">
        <v>3</v>
      </c>
      <c r="D11" s="127">
        <v>4</v>
      </c>
      <c r="E11" s="127">
        <v>5</v>
      </c>
      <c r="F11" s="127">
        <v>6</v>
      </c>
      <c r="G11" s="127">
        <v>7</v>
      </c>
      <c r="H11" s="127">
        <v>8</v>
      </c>
      <c r="I11" s="127">
        <v>9</v>
      </c>
      <c r="J11" s="127">
        <v>10</v>
      </c>
      <c r="K11" s="127">
        <v>11</v>
      </c>
      <c r="L11" s="127">
        <v>12</v>
      </c>
      <c r="M11" s="128">
        <v>13</v>
      </c>
      <c r="N11" s="150">
        <v>14</v>
      </c>
      <c r="O11" s="150">
        <v>15</v>
      </c>
    </row>
    <row r="12" spans="1:15" ht="9" customHeight="1">
      <c r="A12" s="130"/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16"/>
    </row>
    <row r="13" spans="1:15" ht="28.5" customHeight="1">
      <c r="A13" s="554" t="s">
        <v>267</v>
      </c>
      <c r="B13" s="555"/>
      <c r="C13" s="555"/>
      <c r="D13" s="555"/>
      <c r="E13" s="123"/>
      <c r="F13" s="123"/>
      <c r="G13" s="123"/>
      <c r="H13" s="123"/>
      <c r="I13" s="123"/>
      <c r="J13" s="123"/>
      <c r="K13" s="123"/>
      <c r="L13" s="124"/>
      <c r="M13" s="124"/>
      <c r="O13" s="124" t="s">
        <v>229</v>
      </c>
    </row>
    <row r="14" spans="1:15" ht="30" customHeight="1">
      <c r="A14" s="556" t="s">
        <v>254</v>
      </c>
      <c r="B14" s="547" t="s">
        <v>255</v>
      </c>
      <c r="C14" s="547" t="s">
        <v>268</v>
      </c>
      <c r="D14" s="547" t="s">
        <v>257</v>
      </c>
      <c r="E14" s="547" t="s">
        <v>258</v>
      </c>
      <c r="F14" s="547"/>
      <c r="G14" s="547" t="s">
        <v>259</v>
      </c>
      <c r="H14" s="547"/>
      <c r="I14" s="547" t="s">
        <v>260</v>
      </c>
      <c r="J14" s="547"/>
      <c r="K14" s="547" t="s">
        <v>261</v>
      </c>
      <c r="L14" s="547"/>
      <c r="M14" s="548" t="s">
        <v>262</v>
      </c>
      <c r="N14" s="550" t="s">
        <v>263</v>
      </c>
      <c r="O14" s="551"/>
    </row>
    <row r="15" spans="1:15" ht="19.5" customHeight="1">
      <c r="A15" s="557"/>
      <c r="B15" s="547"/>
      <c r="C15" s="547"/>
      <c r="D15" s="547"/>
      <c r="E15" s="547"/>
      <c r="F15" s="547"/>
      <c r="G15" s="547"/>
      <c r="H15" s="547"/>
      <c r="I15" s="547"/>
      <c r="J15" s="547"/>
      <c r="K15" s="547"/>
      <c r="L15" s="547"/>
      <c r="M15" s="549"/>
      <c r="N15" s="552"/>
      <c r="O15" s="553"/>
    </row>
    <row r="16" spans="1:15" ht="21.75" customHeight="1">
      <c r="A16" s="557"/>
      <c r="B16" s="547"/>
      <c r="C16" s="547"/>
      <c r="D16" s="547"/>
      <c r="E16" s="127" t="s">
        <v>264</v>
      </c>
      <c r="F16" s="127" t="s">
        <v>265</v>
      </c>
      <c r="G16" s="127" t="s">
        <v>264</v>
      </c>
      <c r="H16" s="127" t="s">
        <v>265</v>
      </c>
      <c r="I16" s="127" t="s">
        <v>264</v>
      </c>
      <c r="J16" s="127" t="s">
        <v>265</v>
      </c>
      <c r="K16" s="127" t="s">
        <v>264</v>
      </c>
      <c r="L16" s="127" t="s">
        <v>265</v>
      </c>
      <c r="M16" s="125" t="s">
        <v>266</v>
      </c>
      <c r="N16" s="127" t="s">
        <v>264</v>
      </c>
      <c r="O16" s="127" t="s">
        <v>265</v>
      </c>
    </row>
    <row r="17" spans="1:15">
      <c r="A17" s="128">
        <v>1</v>
      </c>
      <c r="B17" s="127">
        <v>2</v>
      </c>
      <c r="C17" s="127">
        <v>3</v>
      </c>
      <c r="D17" s="127">
        <v>4</v>
      </c>
      <c r="E17" s="127">
        <v>5</v>
      </c>
      <c r="F17" s="127">
        <v>6</v>
      </c>
      <c r="G17" s="127">
        <v>7</v>
      </c>
      <c r="H17" s="127">
        <v>8</v>
      </c>
      <c r="I17" s="127">
        <v>9</v>
      </c>
      <c r="J17" s="127">
        <v>10</v>
      </c>
      <c r="K17" s="127">
        <v>11</v>
      </c>
      <c r="L17" s="127">
        <v>12</v>
      </c>
      <c r="M17" s="128">
        <v>13</v>
      </c>
      <c r="N17" s="129">
        <v>14</v>
      </c>
      <c r="O17" s="129">
        <v>15</v>
      </c>
    </row>
    <row r="18" spans="1:15" ht="51">
      <c r="A18" s="128">
        <v>1</v>
      </c>
      <c r="B18" s="127" t="s">
        <v>309</v>
      </c>
      <c r="C18" s="127" t="s">
        <v>310</v>
      </c>
      <c r="D18" s="127" t="s">
        <v>311</v>
      </c>
      <c r="E18" s="127">
        <v>1</v>
      </c>
      <c r="F18" s="127">
        <v>1437.1</v>
      </c>
      <c r="G18" s="127">
        <v>1</v>
      </c>
      <c r="H18" s="127">
        <v>1459</v>
      </c>
      <c r="I18" s="127" t="s">
        <v>308</v>
      </c>
      <c r="J18" s="127" t="s">
        <v>308</v>
      </c>
      <c r="K18" s="127" t="s">
        <v>308</v>
      </c>
      <c r="L18" s="127">
        <v>144.69999999999999</v>
      </c>
      <c r="M18" s="173" t="s">
        <v>308</v>
      </c>
      <c r="N18" s="174">
        <v>1</v>
      </c>
      <c r="O18" s="174">
        <v>1459</v>
      </c>
    </row>
    <row r="19" spans="1:15" ht="51">
      <c r="A19" s="128">
        <v>2</v>
      </c>
      <c r="B19" s="127" t="s">
        <v>312</v>
      </c>
      <c r="C19" s="127" t="s">
        <v>310</v>
      </c>
      <c r="D19" s="127" t="s">
        <v>311</v>
      </c>
      <c r="E19" s="127">
        <v>1</v>
      </c>
      <c r="F19" s="127">
        <v>880.9</v>
      </c>
      <c r="G19" s="127">
        <v>1</v>
      </c>
      <c r="H19" s="127">
        <v>873.8</v>
      </c>
      <c r="I19" s="127" t="s">
        <v>308</v>
      </c>
      <c r="J19" s="127" t="s">
        <v>308</v>
      </c>
      <c r="K19" s="127" t="s">
        <v>308</v>
      </c>
      <c r="L19" s="127">
        <v>111.2</v>
      </c>
      <c r="M19" s="173" t="s">
        <v>308</v>
      </c>
      <c r="N19" s="174">
        <v>1</v>
      </c>
      <c r="O19" s="174">
        <v>873.8</v>
      </c>
    </row>
    <row r="20" spans="1:15" ht="51">
      <c r="A20" s="128">
        <v>3</v>
      </c>
      <c r="B20" s="127" t="s">
        <v>313</v>
      </c>
      <c r="C20" s="127" t="s">
        <v>310</v>
      </c>
      <c r="D20" s="127" t="s">
        <v>311</v>
      </c>
      <c r="E20" s="127">
        <v>1</v>
      </c>
      <c r="F20" s="127">
        <v>1380.2</v>
      </c>
      <c r="G20" s="127">
        <v>1</v>
      </c>
      <c r="H20" s="127">
        <v>1387.5</v>
      </c>
      <c r="I20" s="127" t="s">
        <v>308</v>
      </c>
      <c r="J20" s="127" t="s">
        <v>308</v>
      </c>
      <c r="K20" s="127" t="s">
        <v>308</v>
      </c>
      <c r="L20" s="127">
        <v>451</v>
      </c>
      <c r="M20" s="173" t="s">
        <v>308</v>
      </c>
      <c r="N20" s="174" t="s">
        <v>308</v>
      </c>
      <c r="O20" s="174">
        <v>936.5</v>
      </c>
    </row>
    <row r="21" spans="1:15" ht="51">
      <c r="A21" s="128">
        <v>4</v>
      </c>
      <c r="B21" s="127" t="s">
        <v>314</v>
      </c>
      <c r="C21" s="127" t="s">
        <v>310</v>
      </c>
      <c r="D21" s="127" t="s">
        <v>311</v>
      </c>
      <c r="E21" s="127">
        <v>1</v>
      </c>
      <c r="F21" s="127">
        <v>3650</v>
      </c>
      <c r="G21" s="127">
        <v>1</v>
      </c>
      <c r="H21" s="127">
        <v>2916</v>
      </c>
      <c r="I21" s="127" t="s">
        <v>308</v>
      </c>
      <c r="J21" s="127" t="s">
        <v>308</v>
      </c>
      <c r="K21" s="127" t="s">
        <v>308</v>
      </c>
      <c r="L21" s="127">
        <v>367.7</v>
      </c>
      <c r="M21" s="173" t="s">
        <v>308</v>
      </c>
      <c r="N21" s="174" t="s">
        <v>308</v>
      </c>
      <c r="O21" s="174">
        <v>2548.3000000000002</v>
      </c>
    </row>
    <row r="22" spans="1:15" ht="51">
      <c r="A22" s="128">
        <v>5</v>
      </c>
      <c r="B22" s="127" t="s">
        <v>315</v>
      </c>
      <c r="C22" s="127" t="s">
        <v>310</v>
      </c>
      <c r="D22" s="127" t="s">
        <v>316</v>
      </c>
      <c r="E22" s="127">
        <v>1</v>
      </c>
      <c r="F22" s="127">
        <v>359.5</v>
      </c>
      <c r="G22" s="127">
        <v>1</v>
      </c>
      <c r="H22" s="127">
        <v>359.5</v>
      </c>
      <c r="I22" s="127" t="s">
        <v>308</v>
      </c>
      <c r="J22" s="127" t="s">
        <v>308</v>
      </c>
      <c r="K22" s="127" t="s">
        <v>308</v>
      </c>
      <c r="L22" s="127" t="s">
        <v>308</v>
      </c>
      <c r="M22" s="173" t="s">
        <v>308</v>
      </c>
      <c r="N22" s="174" t="s">
        <v>308</v>
      </c>
      <c r="O22" s="174" t="s">
        <v>308</v>
      </c>
    </row>
    <row r="23" spans="1:15" ht="51">
      <c r="A23" s="128">
        <v>6</v>
      </c>
      <c r="B23" s="127" t="s">
        <v>317</v>
      </c>
      <c r="C23" s="127" t="s">
        <v>310</v>
      </c>
      <c r="D23" s="127" t="s">
        <v>316</v>
      </c>
      <c r="E23" s="127">
        <v>1</v>
      </c>
      <c r="F23" s="127">
        <v>430.4</v>
      </c>
      <c r="G23" s="127">
        <v>1</v>
      </c>
      <c r="H23" s="127">
        <v>430.4</v>
      </c>
      <c r="I23" s="127" t="s">
        <v>308</v>
      </c>
      <c r="J23" s="127" t="s">
        <v>308</v>
      </c>
      <c r="K23" s="127" t="s">
        <v>308</v>
      </c>
      <c r="L23" s="127" t="s">
        <v>308</v>
      </c>
      <c r="M23" s="173" t="s">
        <v>308</v>
      </c>
      <c r="N23" s="174" t="s">
        <v>308</v>
      </c>
      <c r="O23" s="174" t="s">
        <v>308</v>
      </c>
    </row>
    <row r="24" spans="1:15">
      <c r="A24" s="130"/>
      <c r="B24" s="131"/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16"/>
    </row>
    <row r="25" spans="1:15" ht="18" customHeight="1">
      <c r="A25" s="132" t="s">
        <v>269</v>
      </c>
      <c r="B25" s="132"/>
      <c r="C25" s="132"/>
      <c r="D25" s="132"/>
      <c r="E25" s="132"/>
      <c r="F25" s="132"/>
      <c r="G25" s="133"/>
      <c r="H25" s="133"/>
      <c r="I25" s="133"/>
      <c r="J25" s="133"/>
      <c r="K25" s="133"/>
      <c r="L25" s="133"/>
      <c r="M25" s="124" t="s">
        <v>229</v>
      </c>
    </row>
    <row r="26" spans="1:15" ht="42.75" customHeight="1">
      <c r="A26" s="134" t="s">
        <v>254</v>
      </c>
      <c r="B26" s="558" t="s">
        <v>255</v>
      </c>
      <c r="C26" s="558"/>
      <c r="D26" s="558" t="s">
        <v>270</v>
      </c>
      <c r="E26" s="558"/>
      <c r="F26" s="558"/>
      <c r="G26" s="558" t="s">
        <v>257</v>
      </c>
      <c r="H26" s="558"/>
      <c r="I26" s="558" t="s">
        <v>271</v>
      </c>
      <c r="J26" s="558"/>
      <c r="K26" s="558"/>
      <c r="L26" s="547" t="s">
        <v>262</v>
      </c>
      <c r="M26" s="547"/>
    </row>
    <row r="27" spans="1:15" ht="12.75" customHeight="1">
      <c r="A27" s="126">
        <v>1</v>
      </c>
      <c r="B27" s="558">
        <v>2</v>
      </c>
      <c r="C27" s="558"/>
      <c r="D27" s="558">
        <v>3</v>
      </c>
      <c r="E27" s="558"/>
      <c r="F27" s="558"/>
      <c r="G27" s="558">
        <v>4</v>
      </c>
      <c r="H27" s="558"/>
      <c r="I27" s="558">
        <v>5</v>
      </c>
      <c r="J27" s="558"/>
      <c r="K27" s="558"/>
      <c r="L27" s="558">
        <v>6</v>
      </c>
      <c r="M27" s="558"/>
    </row>
    <row r="28" spans="1:15">
      <c r="A28" s="117"/>
      <c r="B28" s="135"/>
      <c r="C28" s="136"/>
      <c r="D28" s="136"/>
      <c r="E28" s="136"/>
      <c r="F28" s="136"/>
      <c r="G28" s="133"/>
      <c r="H28" s="133"/>
      <c r="I28" s="133"/>
      <c r="J28" s="133"/>
      <c r="K28" s="133"/>
      <c r="L28" s="133"/>
      <c r="M28" s="116"/>
    </row>
    <row r="29" spans="1:15">
      <c r="A29" s="116"/>
      <c r="B29" s="118"/>
      <c r="C29" s="118"/>
      <c r="D29" s="119"/>
      <c r="E29" s="137"/>
      <c r="F29" s="137"/>
      <c r="G29" s="119"/>
      <c r="H29" s="119"/>
      <c r="I29" s="119"/>
      <c r="J29" s="119"/>
      <c r="K29" s="119"/>
      <c r="L29" s="119"/>
      <c r="M29" s="116"/>
    </row>
    <row r="30" spans="1:15">
      <c r="A30" s="116"/>
      <c r="B30" s="119" t="s">
        <v>242</v>
      </c>
      <c r="C30" s="119"/>
      <c r="D30" s="119"/>
      <c r="E30" s="119"/>
      <c r="F30" s="119"/>
      <c r="G30" s="137"/>
      <c r="H30" s="137"/>
      <c r="I30" s="137"/>
      <c r="J30" s="137"/>
      <c r="K30" s="119" t="s">
        <v>243</v>
      </c>
      <c r="L30" s="119"/>
      <c r="M30" s="116"/>
    </row>
  </sheetData>
  <mergeCells count="37">
    <mergeCell ref="L27:M27"/>
    <mergeCell ref="B27:C27"/>
    <mergeCell ref="D27:F27"/>
    <mergeCell ref="G27:H27"/>
    <mergeCell ref="I27:K27"/>
    <mergeCell ref="N14:O15"/>
    <mergeCell ref="B26:C26"/>
    <mergeCell ref="D26:F26"/>
    <mergeCell ref="G26:H26"/>
    <mergeCell ref="I26:K26"/>
    <mergeCell ref="L26:M26"/>
    <mergeCell ref="E14:F15"/>
    <mergeCell ref="G14:H15"/>
    <mergeCell ref="I14:J15"/>
    <mergeCell ref="K14:L15"/>
    <mergeCell ref="M14:M15"/>
    <mergeCell ref="A13:D13"/>
    <mergeCell ref="A14:A16"/>
    <mergeCell ref="B14:B16"/>
    <mergeCell ref="C14:C16"/>
    <mergeCell ref="D14:D16"/>
    <mergeCell ref="N8:O9"/>
    <mergeCell ref="B5:H5"/>
    <mergeCell ref="A7:D7"/>
    <mergeCell ref="A8:A10"/>
    <mergeCell ref="B8:B10"/>
    <mergeCell ref="C8:C10"/>
    <mergeCell ref="D8:D10"/>
    <mergeCell ref="E8:F9"/>
    <mergeCell ref="I8:J9"/>
    <mergeCell ref="G8:H9"/>
    <mergeCell ref="I1:M1"/>
    <mergeCell ref="A2:M2"/>
    <mergeCell ref="B3:L3"/>
    <mergeCell ref="B4:H4"/>
    <mergeCell ref="K8:L9"/>
    <mergeCell ref="M8:M9"/>
  </mergeCells>
  <phoneticPr fontId="3" type="noConversion"/>
  <pageMargins left="0.19685039370078741" right="0" top="0" bottom="0" header="0.51181102362204722" footer="0.51181102362204722"/>
  <pageSetup paperSize="9" scale="6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6"/>
  <sheetViews>
    <sheetView topLeftCell="A7" workbookViewId="0">
      <selection activeCell="H24" sqref="H24:I24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4" ht="31.5" customHeight="1">
      <c r="A1" s="120"/>
      <c r="B1" s="120"/>
      <c r="C1" s="538" t="s">
        <v>272</v>
      </c>
      <c r="D1" s="538"/>
    </row>
    <row r="2" spans="1:4" ht="75" customHeight="1">
      <c r="A2" s="544" t="s">
        <v>244</v>
      </c>
      <c r="B2" s="544"/>
      <c r="C2" s="544"/>
      <c r="D2" s="544"/>
    </row>
    <row r="3" spans="1:4" ht="20.25" customHeight="1">
      <c r="A3" s="543" t="s">
        <v>238</v>
      </c>
      <c r="B3" s="543"/>
      <c r="C3" s="543"/>
      <c r="D3" s="543"/>
    </row>
    <row r="4" spans="1:4" ht="27" customHeight="1">
      <c r="A4" s="559" t="s">
        <v>239</v>
      </c>
      <c r="B4" s="559"/>
      <c r="C4" s="559"/>
      <c r="D4" s="559"/>
    </row>
    <row r="5" spans="1:4" ht="57" customHeight="1">
      <c r="A5" s="151" t="s">
        <v>240</v>
      </c>
      <c r="B5" s="151" t="s">
        <v>241</v>
      </c>
      <c r="C5" s="151" t="s">
        <v>306</v>
      </c>
      <c r="D5" s="151" t="s">
        <v>252</v>
      </c>
    </row>
    <row r="6" spans="1:4" ht="63" customHeight="1">
      <c r="A6" s="152" t="s">
        <v>245</v>
      </c>
      <c r="B6" s="152" t="s">
        <v>305</v>
      </c>
      <c r="C6" s="152">
        <v>894.2</v>
      </c>
      <c r="D6" s="152">
        <v>8930.7999999999993</v>
      </c>
    </row>
    <row r="7" spans="1:4">
      <c r="A7" s="153" t="s">
        <v>246</v>
      </c>
      <c r="B7" s="127"/>
      <c r="C7" s="154"/>
      <c r="D7" s="155"/>
    </row>
    <row r="8" spans="1:4" ht="29.25" customHeight="1">
      <c r="A8" s="153" t="s">
        <v>247</v>
      </c>
      <c r="B8" s="156"/>
      <c r="C8" s="157"/>
      <c r="D8" s="158"/>
    </row>
    <row r="9" spans="1:4" ht="34.5" customHeight="1">
      <c r="A9" s="153" t="s">
        <v>248</v>
      </c>
      <c r="B9" s="127"/>
      <c r="C9" s="154"/>
      <c r="D9" s="155"/>
    </row>
    <row r="10" spans="1:4" ht="24" customHeight="1">
      <c r="A10" s="153" t="s">
        <v>249</v>
      </c>
      <c r="B10" s="156"/>
      <c r="C10" s="157"/>
      <c r="D10" s="158"/>
    </row>
    <row r="11" spans="1:4" ht="22.5" customHeight="1">
      <c r="A11" s="153" t="s">
        <v>250</v>
      </c>
      <c r="B11" s="127"/>
      <c r="C11" s="154"/>
      <c r="D11" s="155"/>
    </row>
    <row r="12" spans="1:4" ht="50.25" customHeight="1">
      <c r="A12" s="152" t="s">
        <v>251</v>
      </c>
      <c r="B12" s="156"/>
      <c r="C12" s="157"/>
      <c r="D12" s="158"/>
    </row>
    <row r="13" spans="1:4">
      <c r="A13" s="159"/>
      <c r="B13" s="160"/>
      <c r="C13" s="161"/>
      <c r="D13" s="161"/>
    </row>
    <row r="14" spans="1:4" ht="30.75" customHeight="1">
      <c r="A14" s="162" t="s">
        <v>242</v>
      </c>
      <c r="B14" s="162"/>
      <c r="C14" s="162"/>
      <c r="D14" s="163"/>
    </row>
    <row r="16" spans="1:4">
      <c r="A16" s="163" t="s">
        <v>243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1" workbookViewId="0">
      <selection activeCell="F4" sqref="F4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143"/>
      <c r="D1" s="143"/>
      <c r="E1" s="538" t="s">
        <v>286</v>
      </c>
      <c r="F1" s="538"/>
      <c r="G1" s="138"/>
    </row>
    <row r="2" spans="3:7" ht="68.25" customHeight="1">
      <c r="C2" s="560" t="s">
        <v>277</v>
      </c>
      <c r="D2" s="560"/>
      <c r="E2" s="560"/>
      <c r="F2" s="560"/>
    </row>
    <row r="3" spans="3:7">
      <c r="C3" s="164"/>
      <c r="D3" s="143"/>
      <c r="E3" s="143"/>
      <c r="F3" s="143"/>
    </row>
    <row r="4" spans="3:7" ht="107.25" customHeight="1">
      <c r="C4" s="165" t="s">
        <v>273</v>
      </c>
      <c r="D4" s="165" t="s">
        <v>274</v>
      </c>
      <c r="E4" s="165" t="s">
        <v>275</v>
      </c>
      <c r="F4" s="165" t="s">
        <v>276</v>
      </c>
    </row>
    <row r="5" spans="3:7" ht="33.75" customHeight="1">
      <c r="C5" s="166"/>
      <c r="D5" s="166"/>
      <c r="E5" s="166"/>
      <c r="F5" s="166"/>
    </row>
    <row r="6" spans="3:7" ht="27" customHeight="1">
      <c r="C6" s="166"/>
      <c r="D6" s="166"/>
      <c r="E6" s="166"/>
      <c r="F6" s="166"/>
    </row>
    <row r="7" spans="3:7" ht="28.5" customHeight="1">
      <c r="C7" s="166"/>
      <c r="D7" s="166"/>
      <c r="E7" s="166"/>
      <c r="F7" s="166"/>
    </row>
    <row r="8" spans="3:7" ht="36" customHeight="1">
      <c r="C8" s="166"/>
      <c r="D8" s="166"/>
      <c r="E8" s="166"/>
      <c r="F8" s="166"/>
    </row>
    <row r="10" spans="3:7">
      <c r="C10" s="162" t="s">
        <v>242</v>
      </c>
    </row>
    <row r="12" spans="3:7">
      <c r="C12" s="163" t="s">
        <v>243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352"/>
  <sheetViews>
    <sheetView view="pageBreakPreview" zoomScale="50" zoomScaleNormal="59" zoomScaleSheetLayoutView="50" workbookViewId="0">
      <pane xSplit="2" ySplit="6" topLeftCell="C88" activePane="bottomRight" state="frozen"/>
      <selection activeCell="A132" sqref="A132"/>
      <selection pane="topRight" activeCell="A132" sqref="A132"/>
      <selection pane="bottomLeft" activeCell="A132" sqref="A132"/>
      <selection pane="bottomRight" activeCell="A125" sqref="A125"/>
    </sheetView>
  </sheetViews>
  <sheetFormatPr defaultRowHeight="18.75"/>
  <cols>
    <col min="1" max="1" width="92.85546875" style="188" customWidth="1"/>
    <col min="2" max="2" width="14.85546875" style="181" customWidth="1"/>
    <col min="3" max="7" width="22.42578125" style="181" customWidth="1"/>
    <col min="8" max="8" width="19.85546875" style="181" customWidth="1"/>
    <col min="9" max="9" width="95.42578125" style="181" customWidth="1"/>
    <col min="10" max="16384" width="9.140625" style="188"/>
  </cols>
  <sheetData>
    <row r="1" spans="1:9">
      <c r="A1" s="337" t="s">
        <v>75</v>
      </c>
      <c r="B1" s="337"/>
      <c r="C1" s="337"/>
      <c r="D1" s="337"/>
      <c r="E1" s="337"/>
      <c r="F1" s="337"/>
      <c r="G1" s="337"/>
      <c r="H1" s="337"/>
      <c r="I1" s="337"/>
    </row>
    <row r="2" spans="1:9" ht="12.75" customHeight="1">
      <c r="A2" s="32"/>
      <c r="B2" s="38"/>
      <c r="C2" s="38"/>
      <c r="D2" s="38"/>
      <c r="E2" s="38"/>
      <c r="F2" s="38"/>
      <c r="G2" s="38"/>
      <c r="H2" s="38"/>
      <c r="I2" s="38"/>
    </row>
    <row r="3" spans="1:9" ht="39" customHeight="1">
      <c r="A3" s="317" t="s">
        <v>164</v>
      </c>
      <c r="B3" s="318" t="s">
        <v>15</v>
      </c>
      <c r="C3" s="318" t="s">
        <v>454</v>
      </c>
      <c r="D3" s="318"/>
      <c r="E3" s="317" t="s">
        <v>294</v>
      </c>
      <c r="F3" s="317"/>
      <c r="G3" s="317"/>
      <c r="H3" s="317"/>
      <c r="I3" s="317"/>
    </row>
    <row r="4" spans="1:9" ht="37.5">
      <c r="A4" s="317"/>
      <c r="B4" s="318"/>
      <c r="C4" s="180" t="s">
        <v>292</v>
      </c>
      <c r="D4" s="180" t="s">
        <v>293</v>
      </c>
      <c r="E4" s="180" t="s">
        <v>153</v>
      </c>
      <c r="F4" s="180" t="s">
        <v>146</v>
      </c>
      <c r="G4" s="44" t="s">
        <v>160</v>
      </c>
      <c r="H4" s="44" t="s">
        <v>161</v>
      </c>
      <c r="I4" s="180" t="s">
        <v>159</v>
      </c>
    </row>
    <row r="5" spans="1:9">
      <c r="A5" s="178">
        <v>1</v>
      </c>
      <c r="B5" s="180">
        <v>2</v>
      </c>
      <c r="C5" s="178">
        <v>3</v>
      </c>
      <c r="D5" s="180">
        <v>4</v>
      </c>
      <c r="E5" s="178">
        <v>5</v>
      </c>
      <c r="F5" s="180">
        <v>6</v>
      </c>
      <c r="G5" s="178">
        <v>7</v>
      </c>
      <c r="H5" s="180">
        <v>8</v>
      </c>
      <c r="I5" s="178">
        <v>9</v>
      </c>
    </row>
    <row r="6" spans="1:9" s="191" customFormat="1" ht="24.95" customHeight="1">
      <c r="A6" s="336" t="s">
        <v>158</v>
      </c>
      <c r="B6" s="336"/>
      <c r="C6" s="336"/>
      <c r="D6" s="336"/>
      <c r="E6" s="336"/>
      <c r="F6" s="336"/>
      <c r="G6" s="336"/>
      <c r="H6" s="336"/>
      <c r="I6" s="336"/>
    </row>
    <row r="7" spans="1:9" s="191" customFormat="1" ht="20.100000000000001" customHeight="1">
      <c r="A7" s="185" t="s">
        <v>127</v>
      </c>
      <c r="B7" s="218">
        <v>1000</v>
      </c>
      <c r="C7" s="231">
        <v>2149.4</v>
      </c>
      <c r="D7" s="231">
        <v>2811.5</v>
      </c>
      <c r="E7" s="231">
        <v>2172.1999999999998</v>
      </c>
      <c r="F7" s="231">
        <v>2811.5</v>
      </c>
      <c r="G7" s="231">
        <v>639.29999999999995</v>
      </c>
      <c r="H7" s="276">
        <v>129.4</v>
      </c>
      <c r="I7" s="61" t="s">
        <v>330</v>
      </c>
    </row>
    <row r="8" spans="1:9" ht="20.100000000000001" customHeight="1">
      <c r="A8" s="193" t="s">
        <v>107</v>
      </c>
      <c r="B8" s="7">
        <v>1010</v>
      </c>
      <c r="C8" s="277">
        <v>-1869.8</v>
      </c>
      <c r="D8" s="277">
        <v>-2312.8000000000002</v>
      </c>
      <c r="E8" s="277">
        <v>-1732.2</v>
      </c>
      <c r="F8" s="277">
        <v>-2312.8000000000002</v>
      </c>
      <c r="G8" s="232">
        <v>580.6</v>
      </c>
      <c r="H8" s="278">
        <v>133.5</v>
      </c>
      <c r="I8" s="60" t="s">
        <v>330</v>
      </c>
    </row>
    <row r="9" spans="1:9" s="192" customFormat="1" ht="20.100000000000001" customHeight="1">
      <c r="A9" s="193" t="s">
        <v>455</v>
      </c>
      <c r="B9" s="180">
        <v>1011</v>
      </c>
      <c r="C9" s="233">
        <v>-105.9</v>
      </c>
      <c r="D9" s="233">
        <v>-116.9</v>
      </c>
      <c r="E9" s="233">
        <v>-120</v>
      </c>
      <c r="F9" s="233">
        <v>-116.9</v>
      </c>
      <c r="G9" s="232">
        <v>-3.1</v>
      </c>
      <c r="H9" s="278">
        <v>97.4</v>
      </c>
      <c r="I9" s="196" t="s">
        <v>330</v>
      </c>
    </row>
    <row r="10" spans="1:9" s="192" customFormat="1" ht="20.100000000000001" customHeight="1">
      <c r="A10" s="193" t="s">
        <v>456</v>
      </c>
      <c r="B10" s="180">
        <v>1012</v>
      </c>
      <c r="C10" s="233">
        <v>0</v>
      </c>
      <c r="D10" s="233">
        <v>0</v>
      </c>
      <c r="E10" s="233">
        <v>0</v>
      </c>
      <c r="F10" s="233">
        <v>0</v>
      </c>
      <c r="G10" s="232">
        <v>0</v>
      </c>
      <c r="H10" s="278">
        <v>0</v>
      </c>
      <c r="I10" s="196" t="s">
        <v>330</v>
      </c>
    </row>
    <row r="11" spans="1:9" s="192" customFormat="1" ht="20.100000000000001" customHeight="1">
      <c r="A11" s="193" t="s">
        <v>457</v>
      </c>
      <c r="B11" s="180">
        <v>1013</v>
      </c>
      <c r="C11" s="233">
        <v>-187.6</v>
      </c>
      <c r="D11" s="233">
        <v>-180.2</v>
      </c>
      <c r="E11" s="233">
        <v>-198.8</v>
      </c>
      <c r="F11" s="233">
        <v>-180.2</v>
      </c>
      <c r="G11" s="232">
        <v>-18.600000000000001</v>
      </c>
      <c r="H11" s="278">
        <v>90.6</v>
      </c>
      <c r="I11" s="196" t="s">
        <v>330</v>
      </c>
    </row>
    <row r="12" spans="1:9" s="192" customFormat="1" ht="20.100000000000001" customHeight="1">
      <c r="A12" s="193" t="s">
        <v>2</v>
      </c>
      <c r="B12" s="180">
        <v>1014</v>
      </c>
      <c r="C12" s="233">
        <v>-921.4</v>
      </c>
      <c r="D12" s="233">
        <v>-1173.5</v>
      </c>
      <c r="E12" s="233">
        <v>-810.8</v>
      </c>
      <c r="F12" s="233">
        <v>-1173.5</v>
      </c>
      <c r="G12" s="232">
        <v>362.7</v>
      </c>
      <c r="H12" s="278">
        <v>144.69999999999999</v>
      </c>
      <c r="I12" s="196" t="s">
        <v>330</v>
      </c>
    </row>
    <row r="13" spans="1:9" s="192" customFormat="1" ht="20.100000000000001" customHeight="1">
      <c r="A13" s="193" t="s">
        <v>3</v>
      </c>
      <c r="B13" s="180">
        <v>1015</v>
      </c>
      <c r="C13" s="233">
        <v>-215.8</v>
      </c>
      <c r="D13" s="233">
        <v>-270.39999999999998</v>
      </c>
      <c r="E13" s="233">
        <v>-178.4</v>
      </c>
      <c r="F13" s="233">
        <v>-270.39999999999998</v>
      </c>
      <c r="G13" s="232">
        <v>92</v>
      </c>
      <c r="H13" s="278">
        <v>151.6</v>
      </c>
      <c r="I13" s="196" t="s">
        <v>330</v>
      </c>
    </row>
    <row r="14" spans="1:9" s="192" customFormat="1" ht="37.5">
      <c r="A14" s="193" t="s">
        <v>458</v>
      </c>
      <c r="B14" s="180">
        <v>1016</v>
      </c>
      <c r="C14" s="233">
        <v>-13</v>
      </c>
      <c r="D14" s="233">
        <v>-68.099999999999994</v>
      </c>
      <c r="E14" s="233">
        <v>-20</v>
      </c>
      <c r="F14" s="233">
        <v>-68.099999999999994</v>
      </c>
      <c r="G14" s="232">
        <v>48.1</v>
      </c>
      <c r="H14" s="278">
        <v>340.5</v>
      </c>
      <c r="I14" s="196" t="s">
        <v>330</v>
      </c>
    </row>
    <row r="15" spans="1:9" s="192" customFormat="1" ht="20.100000000000001" customHeight="1">
      <c r="A15" s="193" t="s">
        <v>459</v>
      </c>
      <c r="B15" s="180">
        <v>1017</v>
      </c>
      <c r="C15" s="233">
        <v>-167.7</v>
      </c>
      <c r="D15" s="233">
        <v>-174</v>
      </c>
      <c r="E15" s="233">
        <v>-125.2</v>
      </c>
      <c r="F15" s="233">
        <v>-174</v>
      </c>
      <c r="G15" s="232">
        <v>48.8</v>
      </c>
      <c r="H15" s="278">
        <v>139</v>
      </c>
      <c r="I15" s="196" t="s">
        <v>330</v>
      </c>
    </row>
    <row r="16" spans="1:9" s="192" customFormat="1" ht="20.100000000000001" customHeight="1">
      <c r="A16" s="193" t="s">
        <v>460</v>
      </c>
      <c r="B16" s="180">
        <v>1018</v>
      </c>
      <c r="C16" s="233">
        <v>-258.39999999999998</v>
      </c>
      <c r="D16" s="233">
        <v>-329.7</v>
      </c>
      <c r="E16" s="233">
        <v>-279</v>
      </c>
      <c r="F16" s="233">
        <v>-329.7</v>
      </c>
      <c r="G16" s="232">
        <v>50.7</v>
      </c>
      <c r="H16" s="278">
        <v>118.2</v>
      </c>
      <c r="I16" s="196" t="s">
        <v>330</v>
      </c>
    </row>
    <row r="17" spans="1:9" s="191" customFormat="1" ht="20.100000000000001" customHeight="1">
      <c r="A17" s="193" t="s">
        <v>461</v>
      </c>
      <c r="B17" s="180" t="s">
        <v>462</v>
      </c>
      <c r="C17" s="233">
        <v>-258.39999999999998</v>
      </c>
      <c r="D17" s="233">
        <v>-329.7</v>
      </c>
      <c r="E17" s="233">
        <v>-279</v>
      </c>
      <c r="F17" s="233">
        <v>-329.7</v>
      </c>
      <c r="G17" s="232">
        <v>50.7</v>
      </c>
      <c r="H17" s="278">
        <v>118.2</v>
      </c>
      <c r="I17" s="196" t="s">
        <v>330</v>
      </c>
    </row>
    <row r="18" spans="1:9" ht="20.100000000000001" customHeight="1">
      <c r="A18" s="193" t="s">
        <v>330</v>
      </c>
      <c r="B18" s="180" t="s">
        <v>330</v>
      </c>
      <c r="C18" s="233">
        <v>0</v>
      </c>
      <c r="D18" s="233">
        <v>0</v>
      </c>
      <c r="E18" s="233">
        <v>0</v>
      </c>
      <c r="F18" s="233">
        <v>0</v>
      </c>
      <c r="G18" s="232">
        <v>0</v>
      </c>
      <c r="H18" s="278">
        <v>0</v>
      </c>
      <c r="I18" s="196" t="s">
        <v>330</v>
      </c>
    </row>
    <row r="19" spans="1:9" ht="20.100000000000001" customHeight="1">
      <c r="A19" s="185" t="s">
        <v>21</v>
      </c>
      <c r="B19" s="218">
        <v>1020</v>
      </c>
      <c r="C19" s="214">
        <v>279.60000000000002</v>
      </c>
      <c r="D19" s="214">
        <v>498.7</v>
      </c>
      <c r="E19" s="214">
        <v>440</v>
      </c>
      <c r="F19" s="214">
        <v>498.7</v>
      </c>
      <c r="G19" s="231">
        <v>58.7</v>
      </c>
      <c r="H19" s="276">
        <v>113.3</v>
      </c>
      <c r="I19" s="61" t="s">
        <v>330</v>
      </c>
    </row>
    <row r="20" spans="1:9" ht="20.100000000000001" customHeight="1">
      <c r="A20" s="193" t="s">
        <v>344</v>
      </c>
      <c r="B20" s="7">
        <v>1030</v>
      </c>
      <c r="C20" s="277">
        <v>-728.7</v>
      </c>
      <c r="D20" s="277">
        <v>-681.1</v>
      </c>
      <c r="E20" s="277">
        <v>-554.4</v>
      </c>
      <c r="F20" s="277">
        <v>-681.1</v>
      </c>
      <c r="G20" s="232">
        <v>126.7</v>
      </c>
      <c r="H20" s="278">
        <v>122.9</v>
      </c>
      <c r="I20" s="60" t="s">
        <v>330</v>
      </c>
    </row>
    <row r="21" spans="1:9" ht="20.100000000000001" customHeight="1">
      <c r="A21" s="193" t="s">
        <v>81</v>
      </c>
      <c r="B21" s="7">
        <v>1031</v>
      </c>
      <c r="C21" s="233">
        <v>-45.5</v>
      </c>
      <c r="D21" s="233">
        <v>-47.8</v>
      </c>
      <c r="E21" s="233">
        <v>-28</v>
      </c>
      <c r="F21" s="233">
        <v>-47.8</v>
      </c>
      <c r="G21" s="232">
        <v>19.8</v>
      </c>
      <c r="H21" s="278">
        <v>170.7</v>
      </c>
      <c r="I21" s="60" t="s">
        <v>330</v>
      </c>
    </row>
    <row r="22" spans="1:9" ht="20.100000000000001" customHeight="1">
      <c r="A22" s="193" t="s">
        <v>128</v>
      </c>
      <c r="B22" s="7">
        <v>1032</v>
      </c>
      <c r="C22" s="233">
        <v>0</v>
      </c>
      <c r="D22" s="233">
        <v>0</v>
      </c>
      <c r="E22" s="233">
        <v>0</v>
      </c>
      <c r="F22" s="233">
        <v>0</v>
      </c>
      <c r="G22" s="232">
        <v>0</v>
      </c>
      <c r="H22" s="278">
        <v>0</v>
      </c>
      <c r="I22" s="60" t="s">
        <v>330</v>
      </c>
    </row>
    <row r="23" spans="1:9" ht="20.100000000000001" customHeight="1">
      <c r="A23" s="193" t="s">
        <v>51</v>
      </c>
      <c r="B23" s="7">
        <v>1033</v>
      </c>
      <c r="C23" s="233">
        <v>0</v>
      </c>
      <c r="D23" s="233">
        <v>0</v>
      </c>
      <c r="E23" s="233">
        <v>0</v>
      </c>
      <c r="F23" s="233">
        <v>0</v>
      </c>
      <c r="G23" s="232">
        <v>0</v>
      </c>
      <c r="H23" s="278">
        <v>0</v>
      </c>
      <c r="I23" s="60" t="s">
        <v>330</v>
      </c>
    </row>
    <row r="24" spans="1:9" s="192" customFormat="1" ht="20.100000000000001" customHeight="1">
      <c r="A24" s="193" t="s">
        <v>19</v>
      </c>
      <c r="B24" s="7">
        <v>1034</v>
      </c>
      <c r="C24" s="233">
        <v>-0.8</v>
      </c>
      <c r="D24" s="233">
        <v>0</v>
      </c>
      <c r="E24" s="233">
        <v>0</v>
      </c>
      <c r="F24" s="233">
        <v>0</v>
      </c>
      <c r="G24" s="232">
        <v>0</v>
      </c>
      <c r="H24" s="278">
        <v>0</v>
      </c>
      <c r="I24" s="60" t="s">
        <v>330</v>
      </c>
    </row>
    <row r="25" spans="1:9" s="192" customFormat="1" ht="20.100000000000001" customHeight="1">
      <c r="A25" s="193" t="s">
        <v>20</v>
      </c>
      <c r="B25" s="7">
        <v>1035</v>
      </c>
      <c r="C25" s="233">
        <v>0</v>
      </c>
      <c r="D25" s="233">
        <v>0</v>
      </c>
      <c r="E25" s="233">
        <v>0</v>
      </c>
      <c r="F25" s="233">
        <v>0</v>
      </c>
      <c r="G25" s="232">
        <v>0</v>
      </c>
      <c r="H25" s="278">
        <v>0</v>
      </c>
      <c r="I25" s="60" t="s">
        <v>330</v>
      </c>
    </row>
    <row r="26" spans="1:9" s="192" customFormat="1" ht="20.100000000000001" customHeight="1">
      <c r="A26" s="193" t="s">
        <v>30</v>
      </c>
      <c r="B26" s="7">
        <v>1036</v>
      </c>
      <c r="C26" s="233">
        <v>-0.7</v>
      </c>
      <c r="D26" s="233">
        <v>-0.6</v>
      </c>
      <c r="E26" s="233">
        <v>-0.8</v>
      </c>
      <c r="F26" s="233">
        <v>-0.6</v>
      </c>
      <c r="G26" s="232">
        <v>-0.2</v>
      </c>
      <c r="H26" s="278">
        <v>75</v>
      </c>
      <c r="I26" s="60" t="s">
        <v>330</v>
      </c>
    </row>
    <row r="27" spans="1:9" s="192" customFormat="1" ht="20.100000000000001" customHeight="1">
      <c r="A27" s="193" t="s">
        <v>31</v>
      </c>
      <c r="B27" s="7">
        <v>1037</v>
      </c>
      <c r="C27" s="233">
        <v>-13.3</v>
      </c>
      <c r="D27" s="233">
        <v>-17.8</v>
      </c>
      <c r="E27" s="233">
        <v>-9</v>
      </c>
      <c r="F27" s="233">
        <v>-17.8</v>
      </c>
      <c r="G27" s="232">
        <v>8.8000000000000007</v>
      </c>
      <c r="H27" s="278">
        <v>197.8</v>
      </c>
      <c r="I27" s="60" t="s">
        <v>330</v>
      </c>
    </row>
    <row r="28" spans="1:9" s="192" customFormat="1" ht="20.100000000000001" customHeight="1">
      <c r="A28" s="193" t="s">
        <v>32</v>
      </c>
      <c r="B28" s="7">
        <v>1038</v>
      </c>
      <c r="C28" s="233">
        <v>-474.4</v>
      </c>
      <c r="D28" s="233">
        <v>-415.5</v>
      </c>
      <c r="E28" s="233">
        <v>-360</v>
      </c>
      <c r="F28" s="233">
        <v>-415.5</v>
      </c>
      <c r="G28" s="232">
        <v>55.5</v>
      </c>
      <c r="H28" s="278">
        <v>115.4</v>
      </c>
      <c r="I28" s="60" t="s">
        <v>330</v>
      </c>
    </row>
    <row r="29" spans="1:9" s="192" customFormat="1" ht="20.100000000000001" customHeight="1">
      <c r="A29" s="193" t="s">
        <v>33</v>
      </c>
      <c r="B29" s="7">
        <v>1039</v>
      </c>
      <c r="C29" s="233">
        <v>-104.8</v>
      </c>
      <c r="D29" s="233">
        <v>-91.5</v>
      </c>
      <c r="E29" s="233">
        <v>-79.2</v>
      </c>
      <c r="F29" s="233">
        <v>-91.5</v>
      </c>
      <c r="G29" s="232">
        <v>12.3</v>
      </c>
      <c r="H29" s="278">
        <v>115.5</v>
      </c>
      <c r="I29" s="60" t="s">
        <v>330</v>
      </c>
    </row>
    <row r="30" spans="1:9" s="192" customFormat="1" ht="42.75" customHeight="1">
      <c r="A30" s="193" t="s">
        <v>34</v>
      </c>
      <c r="B30" s="7">
        <v>1040</v>
      </c>
      <c r="C30" s="233">
        <v>-2.1</v>
      </c>
      <c r="D30" s="233">
        <v>-3.3</v>
      </c>
      <c r="E30" s="233">
        <v>-2</v>
      </c>
      <c r="F30" s="233">
        <v>-3.3</v>
      </c>
      <c r="G30" s="232">
        <v>1.3</v>
      </c>
      <c r="H30" s="278">
        <v>165</v>
      </c>
      <c r="I30" s="60" t="s">
        <v>330</v>
      </c>
    </row>
    <row r="31" spans="1:9" s="192" customFormat="1" ht="42.75" customHeight="1">
      <c r="A31" s="193" t="s">
        <v>35</v>
      </c>
      <c r="B31" s="7">
        <v>1041</v>
      </c>
      <c r="C31" s="233">
        <v>0</v>
      </c>
      <c r="D31" s="233">
        <v>0</v>
      </c>
      <c r="E31" s="233">
        <v>0</v>
      </c>
      <c r="F31" s="233">
        <v>0</v>
      </c>
      <c r="G31" s="232">
        <v>0</v>
      </c>
      <c r="H31" s="278">
        <v>0</v>
      </c>
      <c r="I31" s="60" t="s">
        <v>330</v>
      </c>
    </row>
    <row r="32" spans="1:9" s="192" customFormat="1" ht="20.100000000000001" customHeight="1">
      <c r="A32" s="193" t="s">
        <v>36</v>
      </c>
      <c r="B32" s="7">
        <v>1042</v>
      </c>
      <c r="C32" s="233">
        <v>0</v>
      </c>
      <c r="D32" s="233">
        <v>-0.8</v>
      </c>
      <c r="E32" s="233">
        <v>-0.8</v>
      </c>
      <c r="F32" s="233">
        <v>-0.8</v>
      </c>
      <c r="G32" s="232">
        <v>0</v>
      </c>
      <c r="H32" s="278">
        <v>100</v>
      </c>
      <c r="I32" s="60" t="s">
        <v>330</v>
      </c>
    </row>
    <row r="33" spans="1:9" s="192" customFormat="1" ht="20.100000000000001" customHeight="1">
      <c r="A33" s="193" t="s">
        <v>463</v>
      </c>
      <c r="B33" s="7">
        <v>1043</v>
      </c>
      <c r="C33" s="233">
        <v>0</v>
      </c>
      <c r="D33" s="233">
        <v>0</v>
      </c>
      <c r="E33" s="233">
        <v>0</v>
      </c>
      <c r="F33" s="233">
        <v>0</v>
      </c>
      <c r="G33" s="232">
        <v>0</v>
      </c>
      <c r="H33" s="278">
        <v>0</v>
      </c>
      <c r="I33" s="60" t="s">
        <v>330</v>
      </c>
    </row>
    <row r="34" spans="1:9" s="192" customFormat="1" ht="20.100000000000001" customHeight="1">
      <c r="A34" s="193" t="s">
        <v>37</v>
      </c>
      <c r="B34" s="7">
        <v>1044</v>
      </c>
      <c r="C34" s="233">
        <v>0</v>
      </c>
      <c r="D34" s="233">
        <v>0</v>
      </c>
      <c r="E34" s="233">
        <v>0</v>
      </c>
      <c r="F34" s="233">
        <v>0</v>
      </c>
      <c r="G34" s="232">
        <v>0</v>
      </c>
      <c r="H34" s="278">
        <v>0</v>
      </c>
      <c r="I34" s="60" t="s">
        <v>330</v>
      </c>
    </row>
    <row r="35" spans="1:9" s="192" customFormat="1" ht="20.100000000000001" customHeight="1">
      <c r="A35" s="193" t="s">
        <v>53</v>
      </c>
      <c r="B35" s="7">
        <v>1045</v>
      </c>
      <c r="C35" s="233">
        <v>-12.8</v>
      </c>
      <c r="D35" s="233">
        <v>-16.2</v>
      </c>
      <c r="E35" s="233">
        <v>-9</v>
      </c>
      <c r="F35" s="233">
        <v>-16.2</v>
      </c>
      <c r="G35" s="232">
        <v>7.2</v>
      </c>
      <c r="H35" s="278">
        <v>180</v>
      </c>
      <c r="I35" s="60" t="s">
        <v>330</v>
      </c>
    </row>
    <row r="36" spans="1:9" s="192" customFormat="1" ht="20.100000000000001" customHeight="1">
      <c r="A36" s="193" t="s">
        <v>38</v>
      </c>
      <c r="B36" s="7">
        <v>1046</v>
      </c>
      <c r="C36" s="233">
        <v>0</v>
      </c>
      <c r="D36" s="233">
        <v>0</v>
      </c>
      <c r="E36" s="233">
        <v>0</v>
      </c>
      <c r="F36" s="233">
        <v>0</v>
      </c>
      <c r="G36" s="232">
        <v>0</v>
      </c>
      <c r="H36" s="278">
        <v>0</v>
      </c>
      <c r="I36" s="60" t="s">
        <v>330</v>
      </c>
    </row>
    <row r="37" spans="1:9" s="192" customFormat="1" ht="20.100000000000001" customHeight="1">
      <c r="A37" s="193" t="s">
        <v>39</v>
      </c>
      <c r="B37" s="7">
        <v>1047</v>
      </c>
      <c r="C37" s="233">
        <v>0</v>
      </c>
      <c r="D37" s="233">
        <v>0</v>
      </c>
      <c r="E37" s="233">
        <v>0</v>
      </c>
      <c r="F37" s="233">
        <v>0</v>
      </c>
      <c r="G37" s="232">
        <v>0</v>
      </c>
      <c r="H37" s="278">
        <v>0</v>
      </c>
      <c r="I37" s="60" t="s">
        <v>330</v>
      </c>
    </row>
    <row r="38" spans="1:9" s="192" customFormat="1" ht="20.100000000000001" customHeight="1">
      <c r="A38" s="193" t="s">
        <v>40</v>
      </c>
      <c r="B38" s="7">
        <v>1048</v>
      </c>
      <c r="C38" s="233">
        <v>0</v>
      </c>
      <c r="D38" s="233">
        <v>0</v>
      </c>
      <c r="E38" s="233">
        <v>0</v>
      </c>
      <c r="F38" s="233">
        <v>0</v>
      </c>
      <c r="G38" s="232">
        <v>0</v>
      </c>
      <c r="H38" s="278">
        <v>0</v>
      </c>
      <c r="I38" s="60" t="s">
        <v>330</v>
      </c>
    </row>
    <row r="39" spans="1:9" s="192" customFormat="1" ht="20.100000000000001" customHeight="1">
      <c r="A39" s="193" t="s">
        <v>41</v>
      </c>
      <c r="B39" s="7">
        <v>1049</v>
      </c>
      <c r="C39" s="233">
        <v>0</v>
      </c>
      <c r="D39" s="233">
        <v>0</v>
      </c>
      <c r="E39" s="233">
        <v>0</v>
      </c>
      <c r="F39" s="233">
        <v>0</v>
      </c>
      <c r="G39" s="232">
        <v>0</v>
      </c>
      <c r="H39" s="278">
        <v>0</v>
      </c>
      <c r="I39" s="60" t="s">
        <v>330</v>
      </c>
    </row>
    <row r="40" spans="1:9" s="192" customFormat="1" ht="42.75" customHeight="1">
      <c r="A40" s="193" t="s">
        <v>61</v>
      </c>
      <c r="B40" s="7">
        <v>1050</v>
      </c>
      <c r="C40" s="233">
        <v>0</v>
      </c>
      <c r="D40" s="233">
        <v>0</v>
      </c>
      <c r="E40" s="233">
        <v>0</v>
      </c>
      <c r="F40" s="233">
        <v>0</v>
      </c>
      <c r="G40" s="232">
        <v>0</v>
      </c>
      <c r="H40" s="278">
        <v>0</v>
      </c>
      <c r="I40" s="60" t="s">
        <v>330</v>
      </c>
    </row>
    <row r="41" spans="1:9" ht="20.100000000000001" customHeight="1">
      <c r="A41" s="193" t="s">
        <v>42</v>
      </c>
      <c r="B41" s="178" t="s">
        <v>464</v>
      </c>
      <c r="C41" s="233">
        <v>0</v>
      </c>
      <c r="D41" s="233">
        <v>0</v>
      </c>
      <c r="E41" s="233">
        <v>0</v>
      </c>
      <c r="F41" s="233">
        <v>0</v>
      </c>
      <c r="G41" s="232">
        <v>0</v>
      </c>
      <c r="H41" s="278">
        <v>0</v>
      </c>
      <c r="I41" s="60" t="s">
        <v>330</v>
      </c>
    </row>
    <row r="42" spans="1:9" s="192" customFormat="1" ht="20.100000000000001" customHeight="1">
      <c r="A42" s="193" t="s">
        <v>465</v>
      </c>
      <c r="B42" s="7">
        <v>1051</v>
      </c>
      <c r="C42" s="233">
        <v>-74.3</v>
      </c>
      <c r="D42" s="233">
        <v>-87.6</v>
      </c>
      <c r="E42" s="233">
        <v>-65.599999999999994</v>
      </c>
      <c r="F42" s="233">
        <v>-87.6</v>
      </c>
      <c r="G42" s="232">
        <v>22</v>
      </c>
      <c r="H42" s="278">
        <v>133.5</v>
      </c>
      <c r="I42" s="60" t="s">
        <v>330</v>
      </c>
    </row>
    <row r="43" spans="1:9" s="192" customFormat="1" ht="20.100000000000001" customHeight="1">
      <c r="A43" s="193" t="s">
        <v>466</v>
      </c>
      <c r="B43" s="7" t="s">
        <v>467</v>
      </c>
      <c r="C43" s="233">
        <v>-22.7</v>
      </c>
      <c r="D43" s="233">
        <v>-28.8</v>
      </c>
      <c r="E43" s="233">
        <v>-36</v>
      </c>
      <c r="F43" s="233">
        <v>-28.8</v>
      </c>
      <c r="G43" s="232">
        <v>-7.2</v>
      </c>
      <c r="H43" s="278">
        <v>80</v>
      </c>
      <c r="I43" s="60" t="s">
        <v>330</v>
      </c>
    </row>
    <row r="44" spans="1:9" s="192" customFormat="1" ht="20.100000000000001" customHeight="1">
      <c r="A44" s="193" t="s">
        <v>468</v>
      </c>
      <c r="B44" s="7" t="s">
        <v>469</v>
      </c>
      <c r="C44" s="233">
        <v>0</v>
      </c>
      <c r="D44" s="233">
        <v>0</v>
      </c>
      <c r="E44" s="233">
        <v>0</v>
      </c>
      <c r="F44" s="233">
        <v>0</v>
      </c>
      <c r="G44" s="232">
        <v>0</v>
      </c>
      <c r="H44" s="278">
        <v>0</v>
      </c>
      <c r="I44" s="60" t="s">
        <v>330</v>
      </c>
    </row>
    <row r="45" spans="1:9" s="192" customFormat="1" ht="20.100000000000001" customHeight="1">
      <c r="A45" s="193" t="s">
        <v>470</v>
      </c>
      <c r="B45" s="7" t="s">
        <v>471</v>
      </c>
      <c r="C45" s="233">
        <v>-51.6</v>
      </c>
      <c r="D45" s="233">
        <v>-30.7</v>
      </c>
      <c r="E45" s="233">
        <v>-29.6</v>
      </c>
      <c r="F45" s="233">
        <v>-30.7</v>
      </c>
      <c r="G45" s="232">
        <v>1.1000000000000001</v>
      </c>
      <c r="H45" s="278">
        <v>103.7</v>
      </c>
      <c r="I45" s="60" t="s">
        <v>330</v>
      </c>
    </row>
    <row r="46" spans="1:9" s="192" customFormat="1" ht="20.100000000000001" customHeight="1">
      <c r="A46" s="193" t="s">
        <v>250</v>
      </c>
      <c r="B46" s="7" t="s">
        <v>472</v>
      </c>
      <c r="C46" s="233">
        <v>0</v>
      </c>
      <c r="D46" s="233">
        <v>-28.1</v>
      </c>
      <c r="E46" s="233">
        <v>0</v>
      </c>
      <c r="F46" s="233">
        <v>-28.1</v>
      </c>
      <c r="G46" s="232">
        <v>28.1</v>
      </c>
      <c r="H46" s="278">
        <v>0</v>
      </c>
      <c r="I46" s="60" t="s">
        <v>330</v>
      </c>
    </row>
    <row r="47" spans="1:9" s="192" customFormat="1" ht="20.100000000000001" customHeight="1">
      <c r="A47" s="193" t="s">
        <v>473</v>
      </c>
      <c r="B47" s="7">
        <v>1060</v>
      </c>
      <c r="C47" s="277">
        <v>0</v>
      </c>
      <c r="D47" s="277">
        <v>0</v>
      </c>
      <c r="E47" s="277">
        <v>0</v>
      </c>
      <c r="F47" s="277">
        <v>0</v>
      </c>
      <c r="G47" s="232">
        <v>0</v>
      </c>
      <c r="H47" s="278">
        <v>0</v>
      </c>
      <c r="I47" s="60" t="s">
        <v>330</v>
      </c>
    </row>
    <row r="48" spans="1:9" s="192" customFormat="1" ht="20.100000000000001" customHeight="1">
      <c r="A48" s="193" t="s">
        <v>109</v>
      </c>
      <c r="B48" s="7">
        <v>1061</v>
      </c>
      <c r="C48" s="233">
        <v>0</v>
      </c>
      <c r="D48" s="233">
        <v>0</v>
      </c>
      <c r="E48" s="233">
        <v>0</v>
      </c>
      <c r="F48" s="233">
        <v>0</v>
      </c>
      <c r="G48" s="232">
        <v>0</v>
      </c>
      <c r="H48" s="278">
        <v>0</v>
      </c>
      <c r="I48" s="60" t="s">
        <v>330</v>
      </c>
    </row>
    <row r="49" spans="1:9" s="192" customFormat="1" ht="20.100000000000001" customHeight="1">
      <c r="A49" s="193" t="s">
        <v>110</v>
      </c>
      <c r="B49" s="7">
        <v>1062</v>
      </c>
      <c r="C49" s="233">
        <v>0</v>
      </c>
      <c r="D49" s="233">
        <v>0</v>
      </c>
      <c r="E49" s="233">
        <v>0</v>
      </c>
      <c r="F49" s="233">
        <v>0</v>
      </c>
      <c r="G49" s="232">
        <v>0</v>
      </c>
      <c r="H49" s="278">
        <v>0</v>
      </c>
      <c r="I49" s="60" t="s">
        <v>330</v>
      </c>
    </row>
    <row r="50" spans="1:9" s="192" customFormat="1" ht="20.100000000000001" customHeight="1">
      <c r="A50" s="193" t="s">
        <v>32</v>
      </c>
      <c r="B50" s="7">
        <v>1063</v>
      </c>
      <c r="C50" s="233">
        <v>0</v>
      </c>
      <c r="D50" s="233">
        <v>0</v>
      </c>
      <c r="E50" s="233">
        <v>0</v>
      </c>
      <c r="F50" s="233">
        <v>0</v>
      </c>
      <c r="G50" s="232">
        <v>0</v>
      </c>
      <c r="H50" s="278">
        <v>0</v>
      </c>
      <c r="I50" s="60" t="s">
        <v>330</v>
      </c>
    </row>
    <row r="51" spans="1:9" s="192" customFormat="1" ht="20.100000000000001" customHeight="1">
      <c r="A51" s="193" t="s">
        <v>33</v>
      </c>
      <c r="B51" s="7">
        <v>1064</v>
      </c>
      <c r="C51" s="233">
        <v>0</v>
      </c>
      <c r="D51" s="233">
        <v>0</v>
      </c>
      <c r="E51" s="233">
        <v>0</v>
      </c>
      <c r="F51" s="233">
        <v>0</v>
      </c>
      <c r="G51" s="232">
        <v>0</v>
      </c>
      <c r="H51" s="278">
        <v>0</v>
      </c>
      <c r="I51" s="60" t="s">
        <v>330</v>
      </c>
    </row>
    <row r="52" spans="1:9" s="192" customFormat="1" ht="20.100000000000001" customHeight="1">
      <c r="A52" s="193" t="s">
        <v>52</v>
      </c>
      <c r="B52" s="7">
        <v>1065</v>
      </c>
      <c r="C52" s="233">
        <v>0</v>
      </c>
      <c r="D52" s="233">
        <v>0</v>
      </c>
      <c r="E52" s="233">
        <v>0</v>
      </c>
      <c r="F52" s="233">
        <v>0</v>
      </c>
      <c r="G52" s="232">
        <v>0</v>
      </c>
      <c r="H52" s="278">
        <v>0</v>
      </c>
      <c r="I52" s="60" t="s">
        <v>330</v>
      </c>
    </row>
    <row r="53" spans="1:9" s="192" customFormat="1" ht="20.100000000000001" customHeight="1">
      <c r="A53" s="193" t="s">
        <v>64</v>
      </c>
      <c r="B53" s="7">
        <v>1066</v>
      </c>
      <c r="C53" s="233">
        <v>0</v>
      </c>
      <c r="D53" s="233">
        <v>0</v>
      </c>
      <c r="E53" s="233">
        <v>0</v>
      </c>
      <c r="F53" s="233">
        <v>0</v>
      </c>
      <c r="G53" s="232">
        <v>0</v>
      </c>
      <c r="H53" s="278">
        <v>0</v>
      </c>
      <c r="I53" s="60" t="s">
        <v>330</v>
      </c>
    </row>
    <row r="54" spans="1:9" s="192" customFormat="1" ht="20.100000000000001" customHeight="1">
      <c r="A54" s="193" t="s">
        <v>474</v>
      </c>
      <c r="B54" s="7">
        <v>1067</v>
      </c>
      <c r="C54" s="233">
        <v>0</v>
      </c>
      <c r="D54" s="233">
        <v>0</v>
      </c>
      <c r="E54" s="233">
        <v>0</v>
      </c>
      <c r="F54" s="233">
        <v>0</v>
      </c>
      <c r="G54" s="232">
        <v>0</v>
      </c>
      <c r="H54" s="278">
        <v>0</v>
      </c>
      <c r="I54" s="60" t="s">
        <v>330</v>
      </c>
    </row>
    <row r="55" spans="1:9" s="192" customFormat="1" ht="20.100000000000001" customHeight="1">
      <c r="A55" s="193" t="s">
        <v>330</v>
      </c>
      <c r="B55" s="7" t="s">
        <v>330</v>
      </c>
      <c r="C55" s="233">
        <v>0</v>
      </c>
      <c r="D55" s="233">
        <v>0</v>
      </c>
      <c r="E55" s="233">
        <v>0</v>
      </c>
      <c r="F55" s="233">
        <v>0</v>
      </c>
      <c r="G55" s="232">
        <v>0</v>
      </c>
      <c r="H55" s="278">
        <v>0</v>
      </c>
      <c r="I55" s="60" t="s">
        <v>330</v>
      </c>
    </row>
    <row r="56" spans="1:9" s="192" customFormat="1" ht="20.100000000000001" customHeight="1">
      <c r="A56" s="193" t="s">
        <v>330</v>
      </c>
      <c r="B56" s="7" t="s">
        <v>330</v>
      </c>
      <c r="C56" s="233">
        <v>0</v>
      </c>
      <c r="D56" s="233">
        <v>0</v>
      </c>
      <c r="E56" s="233">
        <v>0</v>
      </c>
      <c r="F56" s="233">
        <v>0</v>
      </c>
      <c r="G56" s="232">
        <v>0</v>
      </c>
      <c r="H56" s="278">
        <v>0</v>
      </c>
      <c r="I56" s="60" t="s">
        <v>330</v>
      </c>
    </row>
    <row r="57" spans="1:9" s="192" customFormat="1" ht="20.100000000000001" customHeight="1">
      <c r="A57" s="193" t="s">
        <v>475</v>
      </c>
      <c r="B57" s="7">
        <v>1070</v>
      </c>
      <c r="C57" s="257">
        <v>342.2</v>
      </c>
      <c r="D57" s="257">
        <v>630.1</v>
      </c>
      <c r="E57" s="257">
        <v>440</v>
      </c>
      <c r="F57" s="257">
        <v>630.1</v>
      </c>
      <c r="G57" s="232">
        <v>190.1</v>
      </c>
      <c r="H57" s="278">
        <v>143.19999999999999</v>
      </c>
      <c r="I57" s="60" t="s">
        <v>330</v>
      </c>
    </row>
    <row r="58" spans="1:9" s="192" customFormat="1" ht="20.100000000000001" customHeight="1">
      <c r="A58" s="193" t="s">
        <v>134</v>
      </c>
      <c r="B58" s="7">
        <v>1071</v>
      </c>
      <c r="C58" s="232">
        <v>0</v>
      </c>
      <c r="D58" s="232">
        <v>0</v>
      </c>
      <c r="E58" s="232">
        <v>0</v>
      </c>
      <c r="F58" s="232">
        <v>0</v>
      </c>
      <c r="G58" s="232">
        <v>0</v>
      </c>
      <c r="H58" s="278">
        <v>0</v>
      </c>
      <c r="I58" s="60" t="s">
        <v>330</v>
      </c>
    </row>
    <row r="59" spans="1:9" s="192" customFormat="1" ht="20.100000000000001" customHeight="1">
      <c r="A59" s="193" t="s">
        <v>476</v>
      </c>
      <c r="B59" s="7">
        <v>1072</v>
      </c>
      <c r="C59" s="232">
        <v>0</v>
      </c>
      <c r="D59" s="232">
        <v>0</v>
      </c>
      <c r="E59" s="232">
        <v>0</v>
      </c>
      <c r="F59" s="232">
        <v>0</v>
      </c>
      <c r="G59" s="232">
        <v>0</v>
      </c>
      <c r="H59" s="278">
        <v>0</v>
      </c>
      <c r="I59" s="60" t="s">
        <v>330</v>
      </c>
    </row>
    <row r="60" spans="1:9" s="191" customFormat="1" ht="20.100000000000001" customHeight="1">
      <c r="A60" s="193" t="s">
        <v>330</v>
      </c>
      <c r="B60" s="7" t="s">
        <v>330</v>
      </c>
      <c r="C60" s="232">
        <v>0</v>
      </c>
      <c r="D60" s="232">
        <v>0</v>
      </c>
      <c r="E60" s="232">
        <v>0</v>
      </c>
      <c r="F60" s="232">
        <v>0</v>
      </c>
      <c r="G60" s="232">
        <v>0</v>
      </c>
      <c r="H60" s="278">
        <v>0</v>
      </c>
      <c r="I60" s="60" t="s">
        <v>330</v>
      </c>
    </row>
    <row r="61" spans="1:9" ht="20.100000000000001" customHeight="1">
      <c r="A61" s="193" t="s">
        <v>477</v>
      </c>
      <c r="B61" s="7">
        <v>1073</v>
      </c>
      <c r="C61" s="232">
        <v>342.2</v>
      </c>
      <c r="D61" s="232">
        <v>630.1</v>
      </c>
      <c r="E61" s="232">
        <v>440</v>
      </c>
      <c r="F61" s="232">
        <v>630.1</v>
      </c>
      <c r="G61" s="232">
        <v>190.1</v>
      </c>
      <c r="H61" s="278">
        <v>143.19999999999999</v>
      </c>
      <c r="I61" s="60" t="s">
        <v>330</v>
      </c>
    </row>
    <row r="62" spans="1:9" ht="20.100000000000001" customHeight="1">
      <c r="A62" s="193" t="s">
        <v>330</v>
      </c>
      <c r="B62" s="7" t="s">
        <v>330</v>
      </c>
      <c r="C62" s="232">
        <v>0</v>
      </c>
      <c r="D62" s="232">
        <v>0</v>
      </c>
      <c r="E62" s="232">
        <v>0</v>
      </c>
      <c r="F62" s="232">
        <v>0</v>
      </c>
      <c r="G62" s="232">
        <v>0</v>
      </c>
      <c r="H62" s="278">
        <v>0</v>
      </c>
      <c r="I62" s="60" t="s">
        <v>330</v>
      </c>
    </row>
    <row r="63" spans="1:9" ht="20.100000000000001" customHeight="1">
      <c r="A63" s="193" t="s">
        <v>478</v>
      </c>
      <c r="B63" s="7" t="s">
        <v>479</v>
      </c>
      <c r="C63" s="232">
        <v>342.2</v>
      </c>
      <c r="D63" s="232">
        <v>630.1</v>
      </c>
      <c r="E63" s="232">
        <v>440</v>
      </c>
      <c r="F63" s="232">
        <v>630.1</v>
      </c>
      <c r="G63" s="232">
        <v>190.1</v>
      </c>
      <c r="H63" s="278">
        <v>143.19999999999999</v>
      </c>
      <c r="I63" s="60" t="s">
        <v>330</v>
      </c>
    </row>
    <row r="64" spans="1:9" ht="20.100000000000001" customHeight="1">
      <c r="A64" s="215" t="s">
        <v>480</v>
      </c>
      <c r="B64" s="7">
        <v>1080</v>
      </c>
      <c r="C64" s="277">
        <v>-1220.2</v>
      </c>
      <c r="D64" s="277">
        <v>-1200</v>
      </c>
      <c r="E64" s="277">
        <v>-325.60000000000002</v>
      </c>
      <c r="F64" s="277">
        <v>-1200</v>
      </c>
      <c r="G64" s="232">
        <v>874.4</v>
      </c>
      <c r="H64" s="278">
        <v>368.6</v>
      </c>
      <c r="I64" s="60" t="s">
        <v>330</v>
      </c>
    </row>
    <row r="65" spans="1:9" ht="20.100000000000001" customHeight="1">
      <c r="A65" s="193" t="s">
        <v>134</v>
      </c>
      <c r="B65" s="7">
        <v>1081</v>
      </c>
      <c r="C65" s="233">
        <v>0</v>
      </c>
      <c r="D65" s="233">
        <v>0</v>
      </c>
      <c r="E65" s="233">
        <v>0</v>
      </c>
      <c r="F65" s="233">
        <v>0</v>
      </c>
      <c r="G65" s="232">
        <v>0</v>
      </c>
      <c r="H65" s="278">
        <v>0</v>
      </c>
      <c r="I65" s="60" t="s">
        <v>330</v>
      </c>
    </row>
    <row r="66" spans="1:9" ht="20.100000000000001" customHeight="1">
      <c r="A66" s="193" t="s">
        <v>481</v>
      </c>
      <c r="B66" s="7">
        <v>1082</v>
      </c>
      <c r="C66" s="233">
        <v>0</v>
      </c>
      <c r="D66" s="233">
        <v>0</v>
      </c>
      <c r="E66" s="233">
        <v>0</v>
      </c>
      <c r="F66" s="233">
        <v>0</v>
      </c>
      <c r="G66" s="232">
        <v>0</v>
      </c>
      <c r="H66" s="278">
        <v>0</v>
      </c>
      <c r="I66" s="60" t="s">
        <v>330</v>
      </c>
    </row>
    <row r="67" spans="1:9" ht="20.100000000000001" customHeight="1">
      <c r="A67" s="193" t="s">
        <v>330</v>
      </c>
      <c r="B67" s="7" t="s">
        <v>330</v>
      </c>
      <c r="C67" s="233">
        <v>0</v>
      </c>
      <c r="D67" s="233">
        <v>0</v>
      </c>
      <c r="E67" s="233">
        <v>0</v>
      </c>
      <c r="F67" s="233">
        <v>0</v>
      </c>
      <c r="G67" s="232">
        <v>0</v>
      </c>
      <c r="H67" s="278">
        <v>0</v>
      </c>
      <c r="I67" s="60" t="s">
        <v>330</v>
      </c>
    </row>
    <row r="68" spans="1:9" ht="20.100000000000001" customHeight="1">
      <c r="A68" s="193" t="s">
        <v>58</v>
      </c>
      <c r="B68" s="7">
        <v>1083</v>
      </c>
      <c r="C68" s="233">
        <v>0</v>
      </c>
      <c r="D68" s="233">
        <v>0</v>
      </c>
      <c r="E68" s="233">
        <v>0</v>
      </c>
      <c r="F68" s="233">
        <v>0</v>
      </c>
      <c r="G68" s="232">
        <v>0</v>
      </c>
      <c r="H68" s="278">
        <v>0</v>
      </c>
      <c r="I68" s="60" t="s">
        <v>330</v>
      </c>
    </row>
    <row r="69" spans="1:9" ht="20.100000000000001" customHeight="1">
      <c r="A69" s="193" t="s">
        <v>43</v>
      </c>
      <c r="B69" s="7">
        <v>1084</v>
      </c>
      <c r="C69" s="233">
        <v>-10.8</v>
      </c>
      <c r="D69" s="233">
        <v>0</v>
      </c>
      <c r="E69" s="233">
        <v>0</v>
      </c>
      <c r="F69" s="233">
        <v>0</v>
      </c>
      <c r="G69" s="232">
        <v>0</v>
      </c>
      <c r="H69" s="278">
        <v>0</v>
      </c>
      <c r="I69" s="60" t="s">
        <v>330</v>
      </c>
    </row>
    <row r="70" spans="1:9" ht="20.100000000000001" customHeight="1">
      <c r="A70" s="193" t="s">
        <v>50</v>
      </c>
      <c r="B70" s="7">
        <v>1085</v>
      </c>
      <c r="C70" s="233">
        <v>0</v>
      </c>
      <c r="D70" s="233">
        <v>0</v>
      </c>
      <c r="E70" s="233">
        <v>0</v>
      </c>
      <c r="F70" s="233">
        <v>0</v>
      </c>
      <c r="G70" s="232">
        <v>0</v>
      </c>
      <c r="H70" s="278">
        <v>0</v>
      </c>
      <c r="I70" s="60" t="s">
        <v>330</v>
      </c>
    </row>
    <row r="71" spans="1:9" s="191" customFormat="1" ht="20.100000000000001" customHeight="1">
      <c r="A71" s="193" t="s">
        <v>482</v>
      </c>
      <c r="B71" s="7">
        <v>1086</v>
      </c>
      <c r="C71" s="233">
        <v>-1209.4000000000001</v>
      </c>
      <c r="D71" s="233">
        <v>-1200</v>
      </c>
      <c r="E71" s="233">
        <v>-325.60000000000002</v>
      </c>
      <c r="F71" s="233">
        <v>-1200</v>
      </c>
      <c r="G71" s="232">
        <v>874.4</v>
      </c>
      <c r="H71" s="278">
        <v>368.6</v>
      </c>
      <c r="I71" s="60" t="s">
        <v>330</v>
      </c>
    </row>
    <row r="72" spans="1:9" ht="20.100000000000001" customHeight="1">
      <c r="A72" s="193" t="s">
        <v>483</v>
      </c>
      <c r="B72" s="7" t="s">
        <v>484</v>
      </c>
      <c r="C72" s="233">
        <v>-577.70000000000005</v>
      </c>
      <c r="D72" s="233">
        <v>-802.8</v>
      </c>
      <c r="E72" s="233">
        <v>0</v>
      </c>
      <c r="F72" s="233">
        <v>-802.8</v>
      </c>
      <c r="G72" s="232">
        <v>802.8</v>
      </c>
      <c r="H72" s="278">
        <v>0</v>
      </c>
      <c r="I72" s="60" t="s">
        <v>330</v>
      </c>
    </row>
    <row r="73" spans="1:9" ht="20.100000000000001" customHeight="1">
      <c r="A73" s="193" t="s">
        <v>485</v>
      </c>
      <c r="B73" s="7" t="s">
        <v>486</v>
      </c>
      <c r="C73" s="233">
        <v>-627.6</v>
      </c>
      <c r="D73" s="233">
        <v>-392.5</v>
      </c>
      <c r="E73" s="233">
        <v>-320.60000000000002</v>
      </c>
      <c r="F73" s="233">
        <v>-392.5</v>
      </c>
      <c r="G73" s="232">
        <v>71.900000000000006</v>
      </c>
      <c r="H73" s="278">
        <v>122.4</v>
      </c>
      <c r="I73" s="60" t="s">
        <v>330</v>
      </c>
    </row>
    <row r="74" spans="1:9" ht="20.100000000000001" customHeight="1">
      <c r="A74" s="193" t="s">
        <v>250</v>
      </c>
      <c r="B74" s="7" t="s">
        <v>487</v>
      </c>
      <c r="C74" s="233">
        <v>-0.1</v>
      </c>
      <c r="D74" s="233">
        <v>0</v>
      </c>
      <c r="E74" s="233">
        <v>-1</v>
      </c>
      <c r="F74" s="233">
        <v>0</v>
      </c>
      <c r="G74" s="232">
        <v>-1</v>
      </c>
      <c r="H74" s="278">
        <v>0</v>
      </c>
      <c r="I74" s="60" t="s">
        <v>330</v>
      </c>
    </row>
    <row r="75" spans="1:9" ht="20.100000000000001" customHeight="1">
      <c r="A75" s="193" t="s">
        <v>488</v>
      </c>
      <c r="B75" s="7" t="s">
        <v>489</v>
      </c>
      <c r="C75" s="233">
        <v>-4</v>
      </c>
      <c r="D75" s="233">
        <v>-4.7</v>
      </c>
      <c r="E75" s="233">
        <v>-4</v>
      </c>
      <c r="F75" s="233">
        <v>-4.7</v>
      </c>
      <c r="G75" s="232">
        <v>0.7</v>
      </c>
      <c r="H75" s="278">
        <v>117.5</v>
      </c>
      <c r="I75" s="60" t="s">
        <v>330</v>
      </c>
    </row>
    <row r="76" spans="1:9" s="191" customFormat="1" ht="20.100000000000001" customHeight="1">
      <c r="A76" s="185" t="s">
        <v>1</v>
      </c>
      <c r="B76" s="218">
        <v>1100</v>
      </c>
      <c r="C76" s="214">
        <v>-1327.1</v>
      </c>
      <c r="D76" s="214">
        <v>-752.3</v>
      </c>
      <c r="E76" s="214">
        <v>0</v>
      </c>
      <c r="F76" s="214">
        <v>-752.3</v>
      </c>
      <c r="G76" s="231">
        <v>-752.3</v>
      </c>
      <c r="H76" s="276">
        <v>0</v>
      </c>
      <c r="I76" s="61" t="s">
        <v>330</v>
      </c>
    </row>
    <row r="77" spans="1:9" ht="20.100000000000001" customHeight="1">
      <c r="A77" s="193" t="s">
        <v>490</v>
      </c>
      <c r="B77" s="7">
        <v>1110</v>
      </c>
      <c r="C77" s="232">
        <v>0</v>
      </c>
      <c r="D77" s="232">
        <v>0</v>
      </c>
      <c r="E77" s="232">
        <v>0</v>
      </c>
      <c r="F77" s="232">
        <v>0</v>
      </c>
      <c r="G77" s="232">
        <v>0</v>
      </c>
      <c r="H77" s="278">
        <v>0</v>
      </c>
      <c r="I77" s="60" t="s">
        <v>330</v>
      </c>
    </row>
    <row r="78" spans="1:9" ht="20.100000000000001" customHeight="1">
      <c r="A78" s="193" t="s">
        <v>330</v>
      </c>
      <c r="B78" s="7" t="s">
        <v>330</v>
      </c>
      <c r="C78" s="232">
        <v>0</v>
      </c>
      <c r="D78" s="232">
        <v>0</v>
      </c>
      <c r="E78" s="232">
        <v>0</v>
      </c>
      <c r="F78" s="232">
        <v>0</v>
      </c>
      <c r="G78" s="232">
        <v>0</v>
      </c>
      <c r="H78" s="278">
        <v>0</v>
      </c>
      <c r="I78" s="60" t="s">
        <v>330</v>
      </c>
    </row>
    <row r="79" spans="1:9" s="191" customFormat="1" ht="20.100000000000001" customHeight="1">
      <c r="A79" s="193" t="s">
        <v>491</v>
      </c>
      <c r="B79" s="7">
        <v>1120</v>
      </c>
      <c r="C79" s="233">
        <v>0</v>
      </c>
      <c r="D79" s="233">
        <v>0</v>
      </c>
      <c r="E79" s="233">
        <v>0</v>
      </c>
      <c r="F79" s="233">
        <v>0</v>
      </c>
      <c r="G79" s="232">
        <v>0</v>
      </c>
      <c r="H79" s="278">
        <v>0</v>
      </c>
      <c r="I79" s="60" t="s">
        <v>330</v>
      </c>
    </row>
    <row r="80" spans="1:9" s="191" customFormat="1" ht="20.100000000000001" customHeight="1">
      <c r="A80" s="193" t="s">
        <v>330</v>
      </c>
      <c r="B80" s="7" t="s">
        <v>330</v>
      </c>
      <c r="C80" s="233">
        <v>0</v>
      </c>
      <c r="D80" s="233">
        <v>0</v>
      </c>
      <c r="E80" s="233">
        <v>0</v>
      </c>
      <c r="F80" s="233">
        <v>0</v>
      </c>
      <c r="G80" s="232">
        <v>0</v>
      </c>
      <c r="H80" s="278">
        <v>0</v>
      </c>
      <c r="I80" s="60" t="s">
        <v>330</v>
      </c>
    </row>
    <row r="81" spans="1:9" ht="20.100000000000001" customHeight="1">
      <c r="A81" s="193" t="s">
        <v>492</v>
      </c>
      <c r="B81" s="7">
        <v>1130</v>
      </c>
      <c r="C81" s="232">
        <v>0</v>
      </c>
      <c r="D81" s="232">
        <v>0</v>
      </c>
      <c r="E81" s="232">
        <v>0</v>
      </c>
      <c r="F81" s="232">
        <v>0</v>
      </c>
      <c r="G81" s="232">
        <v>0</v>
      </c>
      <c r="H81" s="278">
        <v>0</v>
      </c>
      <c r="I81" s="60" t="s">
        <v>330</v>
      </c>
    </row>
    <row r="82" spans="1:9" ht="20.100000000000001" customHeight="1">
      <c r="A82" s="193" t="s">
        <v>330</v>
      </c>
      <c r="B82" s="7" t="s">
        <v>330</v>
      </c>
      <c r="C82" s="232">
        <v>0</v>
      </c>
      <c r="D82" s="232">
        <v>0</v>
      </c>
      <c r="E82" s="232">
        <v>0</v>
      </c>
      <c r="F82" s="232">
        <v>0</v>
      </c>
      <c r="G82" s="232">
        <v>0</v>
      </c>
      <c r="H82" s="278">
        <v>0</v>
      </c>
      <c r="I82" s="60" t="s">
        <v>330</v>
      </c>
    </row>
    <row r="83" spans="1:9" ht="20.100000000000001" customHeight="1">
      <c r="A83" s="193" t="s">
        <v>330</v>
      </c>
      <c r="B83" s="7" t="s">
        <v>330</v>
      </c>
      <c r="C83" s="232">
        <v>0</v>
      </c>
      <c r="D83" s="232">
        <v>0</v>
      </c>
      <c r="E83" s="232">
        <v>0</v>
      </c>
      <c r="F83" s="232">
        <v>0</v>
      </c>
      <c r="G83" s="232">
        <v>0</v>
      </c>
      <c r="H83" s="278">
        <v>0</v>
      </c>
      <c r="I83" s="60" t="s">
        <v>330</v>
      </c>
    </row>
    <row r="84" spans="1:9" ht="20.100000000000001" customHeight="1">
      <c r="A84" s="193" t="s">
        <v>493</v>
      </c>
      <c r="B84" s="7">
        <v>1140</v>
      </c>
      <c r="C84" s="233">
        <v>0</v>
      </c>
      <c r="D84" s="233">
        <v>0</v>
      </c>
      <c r="E84" s="233">
        <v>0</v>
      </c>
      <c r="F84" s="233">
        <v>0</v>
      </c>
      <c r="G84" s="232">
        <v>0</v>
      </c>
      <c r="H84" s="278">
        <v>0</v>
      </c>
      <c r="I84" s="60" t="s">
        <v>330</v>
      </c>
    </row>
    <row r="85" spans="1:9" ht="20.100000000000001" customHeight="1">
      <c r="A85" s="193" t="s">
        <v>330</v>
      </c>
      <c r="B85" s="7" t="s">
        <v>330</v>
      </c>
      <c r="C85" s="233">
        <v>0</v>
      </c>
      <c r="D85" s="233">
        <v>0</v>
      </c>
      <c r="E85" s="233">
        <v>0</v>
      </c>
      <c r="F85" s="233">
        <v>0</v>
      </c>
      <c r="G85" s="232">
        <v>0</v>
      </c>
      <c r="H85" s="278">
        <v>0</v>
      </c>
      <c r="I85" s="60" t="s">
        <v>330</v>
      </c>
    </row>
    <row r="86" spans="1:9" ht="20.100000000000001" customHeight="1">
      <c r="A86" s="193" t="s">
        <v>355</v>
      </c>
      <c r="B86" s="7">
        <v>1150</v>
      </c>
      <c r="C86" s="257">
        <v>0</v>
      </c>
      <c r="D86" s="257">
        <v>0</v>
      </c>
      <c r="E86" s="257">
        <v>0</v>
      </c>
      <c r="F86" s="257">
        <v>0</v>
      </c>
      <c r="G86" s="232">
        <v>0</v>
      </c>
      <c r="H86" s="278">
        <v>0</v>
      </c>
      <c r="I86" s="60" t="s">
        <v>330</v>
      </c>
    </row>
    <row r="87" spans="1:9" ht="20.100000000000001" customHeight="1">
      <c r="A87" s="193" t="s">
        <v>134</v>
      </c>
      <c r="B87" s="7">
        <v>1151</v>
      </c>
      <c r="C87" s="232">
        <v>0</v>
      </c>
      <c r="D87" s="232">
        <v>0</v>
      </c>
      <c r="E87" s="232">
        <v>0</v>
      </c>
      <c r="F87" s="232">
        <v>0</v>
      </c>
      <c r="G87" s="232">
        <v>0</v>
      </c>
      <c r="H87" s="278">
        <v>0</v>
      </c>
      <c r="I87" s="60" t="s">
        <v>330</v>
      </c>
    </row>
    <row r="88" spans="1:9" ht="20.100000000000001" customHeight="1">
      <c r="A88" s="193" t="s">
        <v>494</v>
      </c>
      <c r="B88" s="7">
        <v>1152</v>
      </c>
      <c r="C88" s="232">
        <v>0</v>
      </c>
      <c r="D88" s="232">
        <v>0</v>
      </c>
      <c r="E88" s="232">
        <v>0</v>
      </c>
      <c r="F88" s="232">
        <v>0</v>
      </c>
      <c r="G88" s="232">
        <v>0</v>
      </c>
      <c r="H88" s="278">
        <v>0</v>
      </c>
      <c r="I88" s="60" t="s">
        <v>330</v>
      </c>
    </row>
    <row r="89" spans="1:9" s="191" customFormat="1" ht="20.100000000000001" customHeight="1">
      <c r="A89" s="193" t="s">
        <v>330</v>
      </c>
      <c r="B89" s="7" t="s">
        <v>330</v>
      </c>
      <c r="C89" s="232">
        <v>0</v>
      </c>
      <c r="D89" s="232">
        <v>0</v>
      </c>
      <c r="E89" s="232">
        <v>0</v>
      </c>
      <c r="F89" s="232">
        <v>0</v>
      </c>
      <c r="G89" s="232">
        <v>0</v>
      </c>
      <c r="H89" s="278">
        <v>0</v>
      </c>
      <c r="I89" s="60" t="s">
        <v>330</v>
      </c>
    </row>
    <row r="90" spans="1:9" s="191" customFormat="1" ht="20.100000000000001" customHeight="1">
      <c r="A90" s="193" t="s">
        <v>330</v>
      </c>
      <c r="B90" s="7" t="s">
        <v>330</v>
      </c>
      <c r="C90" s="232">
        <v>0</v>
      </c>
      <c r="D90" s="232">
        <v>0</v>
      </c>
      <c r="E90" s="232">
        <v>0</v>
      </c>
      <c r="F90" s="232">
        <v>0</v>
      </c>
      <c r="G90" s="232">
        <v>0</v>
      </c>
      <c r="H90" s="278">
        <v>0</v>
      </c>
      <c r="I90" s="60" t="s">
        <v>330</v>
      </c>
    </row>
    <row r="91" spans="1:9" s="191" customFormat="1" ht="20.100000000000001" customHeight="1">
      <c r="A91" s="193" t="s">
        <v>356</v>
      </c>
      <c r="B91" s="7">
        <v>1160</v>
      </c>
      <c r="C91" s="277">
        <v>0</v>
      </c>
      <c r="D91" s="277">
        <v>0</v>
      </c>
      <c r="E91" s="277">
        <v>0</v>
      </c>
      <c r="F91" s="277">
        <v>0</v>
      </c>
      <c r="G91" s="232">
        <v>0</v>
      </c>
      <c r="H91" s="278">
        <v>0</v>
      </c>
      <c r="I91" s="60" t="s">
        <v>330</v>
      </c>
    </row>
    <row r="92" spans="1:9" s="191" customFormat="1" ht="20.100000000000001" customHeight="1">
      <c r="A92" s="193" t="s">
        <v>134</v>
      </c>
      <c r="B92" s="7">
        <v>1161</v>
      </c>
      <c r="C92" s="233">
        <v>0</v>
      </c>
      <c r="D92" s="233">
        <v>0</v>
      </c>
      <c r="E92" s="233">
        <v>0</v>
      </c>
      <c r="F92" s="233">
        <v>0</v>
      </c>
      <c r="G92" s="232">
        <v>0</v>
      </c>
      <c r="H92" s="278">
        <v>0</v>
      </c>
      <c r="I92" s="60" t="s">
        <v>330</v>
      </c>
    </row>
    <row r="93" spans="1:9" s="191" customFormat="1" ht="20.100000000000001" customHeight="1">
      <c r="A93" s="193" t="s">
        <v>495</v>
      </c>
      <c r="B93" s="7">
        <v>1162</v>
      </c>
      <c r="C93" s="233">
        <v>0</v>
      </c>
      <c r="D93" s="233">
        <v>0</v>
      </c>
      <c r="E93" s="233">
        <v>0</v>
      </c>
      <c r="F93" s="233">
        <v>0</v>
      </c>
      <c r="G93" s="232">
        <v>0</v>
      </c>
      <c r="H93" s="278">
        <v>0</v>
      </c>
      <c r="I93" s="60" t="s">
        <v>330</v>
      </c>
    </row>
    <row r="94" spans="1:9" s="191" customFormat="1" ht="20.100000000000001" customHeight="1">
      <c r="A94" s="193" t="s">
        <v>330</v>
      </c>
      <c r="B94" s="7" t="s">
        <v>330</v>
      </c>
      <c r="C94" s="233">
        <v>0</v>
      </c>
      <c r="D94" s="233">
        <v>0</v>
      </c>
      <c r="E94" s="233">
        <v>0</v>
      </c>
      <c r="F94" s="233">
        <v>0</v>
      </c>
      <c r="G94" s="232">
        <v>0</v>
      </c>
      <c r="H94" s="278">
        <v>0</v>
      </c>
      <c r="I94" s="60" t="s">
        <v>330</v>
      </c>
    </row>
    <row r="95" spans="1:9" s="191" customFormat="1" ht="20.100000000000001" customHeight="1">
      <c r="A95" s="193" t="s">
        <v>330</v>
      </c>
      <c r="B95" s="7" t="s">
        <v>330</v>
      </c>
      <c r="C95" s="233">
        <v>0</v>
      </c>
      <c r="D95" s="233">
        <v>0</v>
      </c>
      <c r="E95" s="233">
        <v>0</v>
      </c>
      <c r="F95" s="233">
        <v>0</v>
      </c>
      <c r="G95" s="232">
        <v>0</v>
      </c>
      <c r="H95" s="278">
        <v>0</v>
      </c>
      <c r="I95" s="60" t="s">
        <v>330</v>
      </c>
    </row>
    <row r="96" spans="1:9" s="191" customFormat="1" ht="20.100000000000001" customHeight="1">
      <c r="A96" s="185" t="s">
        <v>74</v>
      </c>
      <c r="B96" s="218">
        <v>1170</v>
      </c>
      <c r="C96" s="214">
        <v>-1327.1</v>
      </c>
      <c r="D96" s="214">
        <v>-752.3</v>
      </c>
      <c r="E96" s="214">
        <v>0</v>
      </c>
      <c r="F96" s="214">
        <v>-752.3</v>
      </c>
      <c r="G96" s="231">
        <v>-752.3</v>
      </c>
      <c r="H96" s="276">
        <v>0</v>
      </c>
      <c r="I96" s="61" t="s">
        <v>330</v>
      </c>
    </row>
    <row r="97" spans="1:9" s="191" customFormat="1" ht="20.100000000000001" customHeight="1">
      <c r="A97" s="193" t="s">
        <v>357</v>
      </c>
      <c r="B97" s="180">
        <v>1180</v>
      </c>
      <c r="C97" s="233">
        <v>0</v>
      </c>
      <c r="D97" s="233">
        <v>0</v>
      </c>
      <c r="E97" s="233">
        <v>0</v>
      </c>
      <c r="F97" s="233">
        <v>0</v>
      </c>
      <c r="G97" s="232">
        <v>0</v>
      </c>
      <c r="H97" s="278">
        <v>0</v>
      </c>
      <c r="I97" s="60" t="s">
        <v>330</v>
      </c>
    </row>
    <row r="98" spans="1:9" s="191" customFormat="1" ht="20.100000000000001" customHeight="1">
      <c r="A98" s="193" t="s">
        <v>358</v>
      </c>
      <c r="B98" s="180">
        <v>1181</v>
      </c>
      <c r="C98" s="232">
        <v>0</v>
      </c>
      <c r="D98" s="232">
        <v>0</v>
      </c>
      <c r="E98" s="232">
        <v>0</v>
      </c>
      <c r="F98" s="232">
        <v>0</v>
      </c>
      <c r="G98" s="232">
        <v>0</v>
      </c>
      <c r="H98" s="278">
        <v>0</v>
      </c>
      <c r="I98" s="60" t="s">
        <v>330</v>
      </c>
    </row>
    <row r="99" spans="1:9" s="191" customFormat="1" ht="20.100000000000001" customHeight="1">
      <c r="A99" s="193" t="s">
        <v>359</v>
      </c>
      <c r="B99" s="7">
        <v>1190</v>
      </c>
      <c r="C99" s="232">
        <v>0</v>
      </c>
      <c r="D99" s="232">
        <v>0</v>
      </c>
      <c r="E99" s="232">
        <v>0</v>
      </c>
      <c r="F99" s="232">
        <v>0</v>
      </c>
      <c r="G99" s="232">
        <v>0</v>
      </c>
      <c r="H99" s="278">
        <v>0</v>
      </c>
      <c r="I99" s="60" t="s">
        <v>330</v>
      </c>
    </row>
    <row r="100" spans="1:9" s="191" customFormat="1" ht="20.100000000000001" customHeight="1">
      <c r="A100" s="193" t="s">
        <v>360</v>
      </c>
      <c r="B100" s="178">
        <v>1191</v>
      </c>
      <c r="C100" s="233">
        <v>0</v>
      </c>
      <c r="D100" s="233">
        <v>0</v>
      </c>
      <c r="E100" s="233">
        <v>0</v>
      </c>
      <c r="F100" s="233">
        <v>0</v>
      </c>
      <c r="G100" s="232">
        <v>0</v>
      </c>
      <c r="H100" s="278">
        <v>0</v>
      </c>
      <c r="I100" s="60" t="s">
        <v>330</v>
      </c>
    </row>
    <row r="101" spans="1:9" ht="20.100000000000001" customHeight="1">
      <c r="A101" s="185" t="s">
        <v>496</v>
      </c>
      <c r="B101" s="218">
        <v>1200</v>
      </c>
      <c r="C101" s="226">
        <v>-1327.1</v>
      </c>
      <c r="D101" s="226">
        <v>-752.3</v>
      </c>
      <c r="E101" s="226">
        <v>0</v>
      </c>
      <c r="F101" s="226">
        <v>-752.3</v>
      </c>
      <c r="G101" s="231">
        <v>-752.3</v>
      </c>
      <c r="H101" s="276">
        <v>0</v>
      </c>
      <c r="I101" s="61" t="s">
        <v>330</v>
      </c>
    </row>
    <row r="102" spans="1:9" ht="20.100000000000001" customHeight="1">
      <c r="A102" s="193" t="s">
        <v>22</v>
      </c>
      <c r="B102" s="178">
        <v>1201</v>
      </c>
      <c r="C102" s="232">
        <v>0</v>
      </c>
      <c r="D102" s="232">
        <v>0</v>
      </c>
      <c r="E102" s="232">
        <v>336.8</v>
      </c>
      <c r="F102" s="232">
        <v>0</v>
      </c>
      <c r="G102" s="232">
        <v>-336.8</v>
      </c>
      <c r="H102" s="278">
        <v>0</v>
      </c>
      <c r="I102" s="196" t="s">
        <v>330</v>
      </c>
    </row>
    <row r="103" spans="1:9" s="192" customFormat="1" ht="20.100000000000001" customHeight="1">
      <c r="A103" s="193" t="s">
        <v>23</v>
      </c>
      <c r="B103" s="178">
        <v>1202</v>
      </c>
      <c r="C103" s="233">
        <v>-1327.1</v>
      </c>
      <c r="D103" s="233">
        <v>-752.3</v>
      </c>
      <c r="E103" s="233">
        <v>-336.8</v>
      </c>
      <c r="F103" s="233">
        <v>-752.3</v>
      </c>
      <c r="G103" s="232">
        <v>415.5</v>
      </c>
      <c r="H103" s="278">
        <v>223.4</v>
      </c>
      <c r="I103" s="196" t="s">
        <v>330</v>
      </c>
    </row>
    <row r="104" spans="1:9" ht="20.100000000000001" customHeight="1">
      <c r="A104" s="185" t="s">
        <v>16</v>
      </c>
      <c r="B104" s="218">
        <v>1210</v>
      </c>
      <c r="C104" s="219">
        <v>2491.6</v>
      </c>
      <c r="D104" s="219">
        <v>3441.6</v>
      </c>
      <c r="E104" s="219">
        <v>2612.1999999999998</v>
      </c>
      <c r="F104" s="219">
        <v>3441.6</v>
      </c>
      <c r="G104" s="231">
        <v>829.4</v>
      </c>
      <c r="H104" s="276">
        <v>131.80000000000001</v>
      </c>
      <c r="I104" s="61" t="s">
        <v>330</v>
      </c>
    </row>
    <row r="105" spans="1:9" ht="20.100000000000001" customHeight="1">
      <c r="A105" s="185" t="s">
        <v>82</v>
      </c>
      <c r="B105" s="218">
        <v>1220</v>
      </c>
      <c r="C105" s="220">
        <v>-3818.7</v>
      </c>
      <c r="D105" s="220">
        <v>-4193.8999999999996</v>
      </c>
      <c r="E105" s="220">
        <v>-2612.1999999999998</v>
      </c>
      <c r="F105" s="220">
        <v>-4193.8999999999996</v>
      </c>
      <c r="G105" s="231">
        <v>1581.7</v>
      </c>
      <c r="H105" s="276">
        <v>160.6</v>
      </c>
      <c r="I105" s="61" t="s">
        <v>330</v>
      </c>
    </row>
    <row r="106" spans="1:9" ht="20.100000000000001" customHeight="1">
      <c r="A106" s="193" t="s">
        <v>152</v>
      </c>
      <c r="B106" s="7">
        <v>1230</v>
      </c>
      <c r="C106" s="232">
        <v>0</v>
      </c>
      <c r="D106" s="232">
        <v>0</v>
      </c>
      <c r="E106" s="232">
        <v>0</v>
      </c>
      <c r="F106" s="232">
        <v>0</v>
      </c>
      <c r="G106" s="232">
        <v>0</v>
      </c>
      <c r="H106" s="278">
        <v>0</v>
      </c>
      <c r="I106" s="60" t="s">
        <v>330</v>
      </c>
    </row>
    <row r="107" spans="1:9" ht="24.95" customHeight="1">
      <c r="A107" s="334" t="s">
        <v>497</v>
      </c>
      <c r="B107" s="334"/>
      <c r="C107" s="334"/>
      <c r="D107" s="334"/>
      <c r="E107" s="334"/>
      <c r="F107" s="334"/>
      <c r="G107" s="334"/>
      <c r="H107" s="334"/>
      <c r="I107" s="334"/>
    </row>
    <row r="108" spans="1:9" ht="20.100000000000001" customHeight="1">
      <c r="A108" s="193" t="s">
        <v>498</v>
      </c>
      <c r="B108" s="7">
        <v>1300</v>
      </c>
      <c r="C108" s="257">
        <v>-1327.1</v>
      </c>
      <c r="D108" s="257">
        <v>-752.3</v>
      </c>
      <c r="E108" s="257">
        <v>0</v>
      </c>
      <c r="F108" s="257">
        <v>-752.3</v>
      </c>
      <c r="G108" s="232">
        <v>-752.3</v>
      </c>
      <c r="H108" s="278">
        <v>0</v>
      </c>
      <c r="I108" s="60" t="s">
        <v>330</v>
      </c>
    </row>
    <row r="109" spans="1:9" ht="20.100000000000001" customHeight="1">
      <c r="A109" s="193" t="s">
        <v>499</v>
      </c>
      <c r="B109" s="7">
        <v>1301</v>
      </c>
      <c r="C109" s="257">
        <v>170.5</v>
      </c>
      <c r="D109" s="257">
        <v>177.6</v>
      </c>
      <c r="E109" s="257">
        <v>127.2</v>
      </c>
      <c r="F109" s="257">
        <v>177.6</v>
      </c>
      <c r="G109" s="232">
        <v>50.4</v>
      </c>
      <c r="H109" s="278">
        <v>139.6</v>
      </c>
      <c r="I109" s="60" t="s">
        <v>330</v>
      </c>
    </row>
    <row r="110" spans="1:9" ht="20.100000000000001" customHeight="1">
      <c r="A110" s="193" t="s">
        <v>500</v>
      </c>
      <c r="B110" s="7">
        <v>1302</v>
      </c>
      <c r="C110" s="257">
        <v>0</v>
      </c>
      <c r="D110" s="257">
        <v>0</v>
      </c>
      <c r="E110" s="257">
        <v>0</v>
      </c>
      <c r="F110" s="257">
        <v>0</v>
      </c>
      <c r="G110" s="232">
        <v>0</v>
      </c>
      <c r="H110" s="278">
        <v>0</v>
      </c>
      <c r="I110" s="60" t="s">
        <v>330</v>
      </c>
    </row>
    <row r="111" spans="1:9" ht="20.100000000000001" customHeight="1">
      <c r="A111" s="193" t="s">
        <v>501</v>
      </c>
      <c r="B111" s="7">
        <v>1303</v>
      </c>
      <c r="C111" s="277">
        <v>0</v>
      </c>
      <c r="D111" s="277">
        <v>0</v>
      </c>
      <c r="E111" s="277">
        <v>0</v>
      </c>
      <c r="F111" s="277">
        <v>0</v>
      </c>
      <c r="G111" s="232">
        <v>0</v>
      </c>
      <c r="H111" s="278">
        <v>0</v>
      </c>
      <c r="I111" s="60" t="s">
        <v>330</v>
      </c>
    </row>
    <row r="112" spans="1:9" ht="20.100000000000001" customHeight="1">
      <c r="A112" s="193" t="s">
        <v>502</v>
      </c>
      <c r="B112" s="7">
        <v>1304</v>
      </c>
      <c r="C112" s="257">
        <v>0</v>
      </c>
      <c r="D112" s="257">
        <v>0</v>
      </c>
      <c r="E112" s="257">
        <v>0</v>
      </c>
      <c r="F112" s="257">
        <v>0</v>
      </c>
      <c r="G112" s="232">
        <v>0</v>
      </c>
      <c r="H112" s="278">
        <v>0</v>
      </c>
      <c r="I112" s="60" t="s">
        <v>330</v>
      </c>
    </row>
    <row r="113" spans="1:9" ht="20.25" customHeight="1">
      <c r="A113" s="193" t="s">
        <v>503</v>
      </c>
      <c r="B113" s="7">
        <v>1305</v>
      </c>
      <c r="C113" s="277">
        <v>0</v>
      </c>
      <c r="D113" s="277">
        <v>0</v>
      </c>
      <c r="E113" s="277">
        <v>0</v>
      </c>
      <c r="F113" s="277">
        <v>0</v>
      </c>
      <c r="G113" s="232">
        <v>0</v>
      </c>
      <c r="H113" s="278">
        <v>0</v>
      </c>
      <c r="I113" s="60" t="s">
        <v>330</v>
      </c>
    </row>
    <row r="114" spans="1:9" ht="20.100000000000001" customHeight="1">
      <c r="A114" s="185" t="s">
        <v>349</v>
      </c>
      <c r="B114" s="218">
        <v>1310</v>
      </c>
      <c r="C114" s="217">
        <f>C108+C109-C110-C111-C112-C113</f>
        <v>-1156.5999999999999</v>
      </c>
      <c r="D114" s="217">
        <f>D108+D109-D110-D111-D112-D113</f>
        <v>-574.69999999999993</v>
      </c>
      <c r="E114" s="217">
        <f>E108+E109-E110-E111-E112-E113</f>
        <v>127.2</v>
      </c>
      <c r="F114" s="217">
        <f>F108+F109-F110-F111-F112-F113</f>
        <v>-574.69999999999993</v>
      </c>
      <c r="G114" s="231">
        <f>F114-E114</f>
        <v>-701.9</v>
      </c>
      <c r="H114" s="276">
        <f>(F114/E114)*100</f>
        <v>-451.80817610062888</v>
      </c>
      <c r="I114" s="61"/>
    </row>
    <row r="115" spans="1:9" ht="20.100000000000001" customHeight="1">
      <c r="A115" s="323" t="s">
        <v>137</v>
      </c>
      <c r="B115" s="324"/>
      <c r="C115" s="324">
        <v>-1156.5999999999999</v>
      </c>
      <c r="D115" s="324">
        <v>-574.70000000000005</v>
      </c>
      <c r="E115" s="324">
        <v>127.2</v>
      </c>
      <c r="F115" s="324">
        <v>-574.70000000000005</v>
      </c>
      <c r="G115" s="324">
        <v>-701.9</v>
      </c>
      <c r="H115" s="324">
        <v>-451.8</v>
      </c>
      <c r="I115" s="325" t="s">
        <v>330</v>
      </c>
    </row>
    <row r="116" spans="1:9" ht="20.100000000000001" customHeight="1">
      <c r="A116" s="193" t="s">
        <v>162</v>
      </c>
      <c r="B116" s="7">
        <v>1400</v>
      </c>
      <c r="C116" s="232">
        <v>615.5</v>
      </c>
      <c r="D116" s="232">
        <v>795.2</v>
      </c>
      <c r="E116" s="232">
        <v>731</v>
      </c>
      <c r="F116" s="232">
        <v>795.2</v>
      </c>
      <c r="G116" s="232">
        <v>64.2</v>
      </c>
      <c r="H116" s="278">
        <v>108.8</v>
      </c>
      <c r="I116" s="60" t="s">
        <v>330</v>
      </c>
    </row>
    <row r="117" spans="1:9" ht="20.100000000000001" customHeight="1">
      <c r="A117" s="193" t="s">
        <v>163</v>
      </c>
      <c r="B117" s="223">
        <v>1401</v>
      </c>
      <c r="C117" s="232">
        <v>127.5</v>
      </c>
      <c r="D117" s="232">
        <v>193.9</v>
      </c>
      <c r="E117" s="232">
        <v>120</v>
      </c>
      <c r="F117" s="232">
        <v>193.9</v>
      </c>
      <c r="G117" s="232">
        <v>73.900000000000006</v>
      </c>
      <c r="H117" s="278">
        <v>161.6</v>
      </c>
      <c r="I117" s="196" t="s">
        <v>330</v>
      </c>
    </row>
    <row r="118" spans="1:9" ht="20.100000000000001" customHeight="1">
      <c r="A118" s="193" t="s">
        <v>25</v>
      </c>
      <c r="B118" s="223">
        <v>1402</v>
      </c>
      <c r="C118" s="232">
        <v>229.2</v>
      </c>
      <c r="D118" s="232">
        <v>206</v>
      </c>
      <c r="E118" s="232">
        <v>198.8</v>
      </c>
      <c r="F118" s="232">
        <v>206</v>
      </c>
      <c r="G118" s="232">
        <v>7.2</v>
      </c>
      <c r="H118" s="278">
        <v>103.6</v>
      </c>
      <c r="I118" s="196" t="s">
        <v>330</v>
      </c>
    </row>
    <row r="119" spans="1:9" ht="20.100000000000001" customHeight="1">
      <c r="A119" s="193" t="s">
        <v>2</v>
      </c>
      <c r="B119" s="224">
        <v>1410</v>
      </c>
      <c r="C119" s="232">
        <v>1395.7</v>
      </c>
      <c r="D119" s="232">
        <v>1599.3</v>
      </c>
      <c r="E119" s="232">
        <v>1170.8</v>
      </c>
      <c r="F119" s="232">
        <v>1599.3</v>
      </c>
      <c r="G119" s="232">
        <v>428.5</v>
      </c>
      <c r="H119" s="278">
        <v>136.6</v>
      </c>
      <c r="I119" s="60" t="s">
        <v>330</v>
      </c>
    </row>
    <row r="120" spans="1:9" ht="20.100000000000001" customHeight="1">
      <c r="A120" s="193" t="s">
        <v>3</v>
      </c>
      <c r="B120" s="224">
        <v>1420</v>
      </c>
      <c r="C120" s="232">
        <v>320.60000000000002</v>
      </c>
      <c r="D120" s="232">
        <v>361.9</v>
      </c>
      <c r="E120" s="232">
        <v>257.60000000000002</v>
      </c>
      <c r="F120" s="232">
        <v>361.9</v>
      </c>
      <c r="G120" s="232">
        <v>104.3</v>
      </c>
      <c r="H120" s="278">
        <v>140.5</v>
      </c>
      <c r="I120" s="60" t="s">
        <v>330</v>
      </c>
    </row>
    <row r="121" spans="1:9" ht="20.100000000000001" customHeight="1">
      <c r="A121" s="193" t="s">
        <v>4</v>
      </c>
      <c r="B121" s="224">
        <v>1430</v>
      </c>
      <c r="C121" s="232">
        <v>170.5</v>
      </c>
      <c r="D121" s="232">
        <v>177.6</v>
      </c>
      <c r="E121" s="232">
        <v>127.2</v>
      </c>
      <c r="F121" s="232">
        <v>177.6</v>
      </c>
      <c r="G121" s="232">
        <v>50.4</v>
      </c>
      <c r="H121" s="278">
        <v>139.6</v>
      </c>
      <c r="I121" s="60" t="s">
        <v>330</v>
      </c>
    </row>
    <row r="122" spans="1:9" ht="20.100000000000001" customHeight="1">
      <c r="A122" s="193" t="s">
        <v>26</v>
      </c>
      <c r="B122" s="224">
        <v>1440</v>
      </c>
      <c r="C122" s="232">
        <v>1316.4</v>
      </c>
      <c r="D122" s="232">
        <v>1259.9000000000001</v>
      </c>
      <c r="E122" s="232">
        <v>325.60000000000002</v>
      </c>
      <c r="F122" s="232">
        <v>1259.9000000000001</v>
      </c>
      <c r="G122" s="232">
        <v>934.3</v>
      </c>
      <c r="H122" s="278">
        <v>386.9</v>
      </c>
      <c r="I122" s="60" t="s">
        <v>330</v>
      </c>
    </row>
    <row r="123" spans="1:9" ht="18.75" customHeight="1">
      <c r="A123" s="185" t="s">
        <v>46</v>
      </c>
      <c r="B123" s="225">
        <v>1450</v>
      </c>
      <c r="C123" s="259">
        <v>3818.7</v>
      </c>
      <c r="D123" s="259">
        <v>4193.8999999999996</v>
      </c>
      <c r="E123" s="259">
        <v>2612.1999999999998</v>
      </c>
      <c r="F123" s="259">
        <v>4193.8999999999996</v>
      </c>
      <c r="G123" s="231">
        <v>1581.7</v>
      </c>
      <c r="H123" s="276">
        <v>160.6</v>
      </c>
      <c r="I123" s="61" t="s">
        <v>330</v>
      </c>
    </row>
    <row r="124" spans="1:9" ht="18.75" customHeight="1">
      <c r="A124" s="202"/>
      <c r="B124" s="279"/>
      <c r="C124" s="279"/>
      <c r="D124" s="279"/>
      <c r="E124" s="279"/>
      <c r="F124" s="279"/>
      <c r="G124" s="279"/>
      <c r="H124" s="279"/>
      <c r="I124" s="279"/>
    </row>
    <row r="125" spans="1:9" ht="18.75" customHeight="1">
      <c r="A125" s="183"/>
    </row>
    <row r="126" spans="1:9" ht="27.75" customHeight="1">
      <c r="A126" s="32" t="s">
        <v>170</v>
      </c>
      <c r="B126" s="274"/>
      <c r="C126" s="335" t="s">
        <v>208</v>
      </c>
      <c r="D126" s="335"/>
      <c r="E126" s="280"/>
      <c r="F126" s="315" t="s">
        <v>340</v>
      </c>
      <c r="G126" s="315"/>
      <c r="H126" s="315"/>
      <c r="I126" s="188"/>
    </row>
    <row r="127" spans="1:9" ht="18.75" customHeight="1">
      <c r="A127" s="275" t="s">
        <v>504</v>
      </c>
      <c r="B127" s="188"/>
      <c r="C127" s="315" t="s">
        <v>505</v>
      </c>
      <c r="D127" s="315"/>
      <c r="E127" s="188"/>
      <c r="F127" s="316" t="s">
        <v>77</v>
      </c>
      <c r="G127" s="316"/>
      <c r="H127" s="316"/>
    </row>
    <row r="128" spans="1:9" s="181" customFormat="1" ht="18.75" customHeight="1">
      <c r="A128" s="183"/>
    </row>
    <row r="129" spans="1:1" s="181" customFormat="1" ht="18.75" customHeight="1">
      <c r="A129" s="183"/>
    </row>
    <row r="130" spans="1:1" s="181" customFormat="1" ht="18.75" customHeight="1">
      <c r="A130" s="183"/>
    </row>
    <row r="131" spans="1:1" s="181" customFormat="1" ht="18.75" customHeight="1">
      <c r="A131" s="183"/>
    </row>
    <row r="132" spans="1:1" s="181" customFormat="1" ht="18.75" customHeight="1">
      <c r="A132" s="183"/>
    </row>
    <row r="133" spans="1:1" s="181" customFormat="1" ht="18.75" customHeight="1">
      <c r="A133" s="183"/>
    </row>
    <row r="134" spans="1:1" s="181" customFormat="1" ht="18.75" customHeight="1">
      <c r="A134" s="183"/>
    </row>
    <row r="135" spans="1:1" s="181" customFormat="1" ht="18.75" customHeight="1">
      <c r="A135" s="183"/>
    </row>
    <row r="136" spans="1:1" s="181" customFormat="1" ht="18.75" customHeight="1">
      <c r="A136" s="183"/>
    </row>
    <row r="137" spans="1:1" s="181" customFormat="1" ht="18.75" customHeight="1">
      <c r="A137" s="183"/>
    </row>
    <row r="138" spans="1:1" s="181" customFormat="1" ht="18.75" customHeight="1">
      <c r="A138" s="183"/>
    </row>
    <row r="139" spans="1:1" s="181" customFormat="1" ht="18.75" customHeight="1">
      <c r="A139" s="183"/>
    </row>
    <row r="140" spans="1:1" s="181" customFormat="1" ht="18.75" customHeight="1">
      <c r="A140" s="183"/>
    </row>
    <row r="141" spans="1:1" s="181" customFormat="1" ht="18.75" customHeight="1">
      <c r="A141" s="183"/>
    </row>
    <row r="142" spans="1:1" s="181" customFormat="1" ht="18.75" customHeight="1">
      <c r="A142" s="183"/>
    </row>
    <row r="143" spans="1:1" s="181" customFormat="1" ht="18.75" customHeight="1">
      <c r="A143" s="183"/>
    </row>
    <row r="144" spans="1:1" s="181" customFormat="1" ht="18.75" customHeight="1">
      <c r="A144" s="183"/>
    </row>
    <row r="145" spans="1:1" s="181" customFormat="1" ht="18.75" customHeight="1">
      <c r="A145" s="183"/>
    </row>
    <row r="146" spans="1:1" s="181" customFormat="1" ht="18.75" customHeight="1">
      <c r="A146" s="183"/>
    </row>
    <row r="147" spans="1:1" s="181" customFormat="1" ht="18.75" customHeight="1">
      <c r="A147" s="183"/>
    </row>
    <row r="148" spans="1:1" s="181" customFormat="1" ht="18.75" customHeight="1">
      <c r="A148" s="183"/>
    </row>
    <row r="149" spans="1:1" s="181" customFormat="1" ht="18.75" customHeight="1">
      <c r="A149" s="183"/>
    </row>
    <row r="150" spans="1:1" s="181" customFormat="1" ht="18.75" customHeight="1">
      <c r="A150" s="183"/>
    </row>
    <row r="151" spans="1:1" s="181" customFormat="1" ht="18.75" customHeight="1">
      <c r="A151" s="183"/>
    </row>
    <row r="152" spans="1:1" s="181" customFormat="1" ht="18.75" customHeight="1">
      <c r="A152" s="183"/>
    </row>
    <row r="153" spans="1:1" s="181" customFormat="1" ht="18.75" customHeight="1">
      <c r="A153" s="183"/>
    </row>
    <row r="154" spans="1:1" s="181" customFormat="1" ht="18.75" customHeight="1">
      <c r="A154" s="183"/>
    </row>
    <row r="155" spans="1:1" s="181" customFormat="1" ht="18.75" customHeight="1">
      <c r="A155" s="183"/>
    </row>
    <row r="156" spans="1:1" s="181" customFormat="1" ht="18.75" customHeight="1">
      <c r="A156" s="183"/>
    </row>
    <row r="157" spans="1:1" s="181" customFormat="1" ht="18.75" customHeight="1">
      <c r="A157" s="183"/>
    </row>
    <row r="158" spans="1:1" s="181" customFormat="1" ht="18.75" customHeight="1">
      <c r="A158" s="183"/>
    </row>
    <row r="159" spans="1:1" s="181" customFormat="1" ht="18.75" customHeight="1">
      <c r="A159" s="183"/>
    </row>
    <row r="160" spans="1:1" s="181" customFormat="1" ht="18.75" customHeight="1">
      <c r="A160" s="183"/>
    </row>
    <row r="161" spans="1:1" s="181" customFormat="1" ht="18.75" customHeight="1">
      <c r="A161" s="183"/>
    </row>
    <row r="162" spans="1:1" s="181" customFormat="1" ht="18.75" customHeight="1">
      <c r="A162" s="183"/>
    </row>
    <row r="163" spans="1:1" s="181" customFormat="1" ht="18.75" customHeight="1">
      <c r="A163" s="183"/>
    </row>
    <row r="164" spans="1:1" s="181" customFormat="1" ht="18.75" customHeight="1">
      <c r="A164" s="183"/>
    </row>
    <row r="165" spans="1:1" s="181" customFormat="1" ht="18.75" customHeight="1">
      <c r="A165" s="183"/>
    </row>
    <row r="166" spans="1:1" s="181" customFormat="1" ht="18.75" customHeight="1">
      <c r="A166" s="183"/>
    </row>
    <row r="167" spans="1:1" s="181" customFormat="1" ht="18.75" customHeight="1">
      <c r="A167" s="183"/>
    </row>
    <row r="168" spans="1:1" s="181" customFormat="1" ht="18.75" customHeight="1">
      <c r="A168" s="183"/>
    </row>
    <row r="169" spans="1:1" s="181" customFormat="1" ht="18.75" customHeight="1">
      <c r="A169" s="183"/>
    </row>
    <row r="170" spans="1:1" s="181" customFormat="1" ht="18.75" customHeight="1">
      <c r="A170" s="183"/>
    </row>
    <row r="171" spans="1:1" s="181" customFormat="1" ht="18.75" customHeight="1">
      <c r="A171" s="183"/>
    </row>
    <row r="172" spans="1:1" s="181" customFormat="1" ht="18.75" customHeight="1">
      <c r="A172" s="183"/>
    </row>
    <row r="173" spans="1:1" s="181" customFormat="1" ht="18.75" customHeight="1">
      <c r="A173" s="183"/>
    </row>
    <row r="174" spans="1:1" s="181" customFormat="1" ht="18.75" customHeight="1">
      <c r="A174" s="183"/>
    </row>
    <row r="175" spans="1:1" s="181" customFormat="1" ht="18.75" customHeight="1">
      <c r="A175" s="183"/>
    </row>
    <row r="176" spans="1:1" s="181" customFormat="1" ht="18.75" customHeight="1">
      <c r="A176" s="183"/>
    </row>
    <row r="177" spans="1:1" s="181" customFormat="1" ht="18.75" customHeight="1">
      <c r="A177" s="183"/>
    </row>
    <row r="178" spans="1:1" s="181" customFormat="1" ht="18.75" customHeight="1">
      <c r="A178" s="183"/>
    </row>
    <row r="179" spans="1:1" s="181" customFormat="1" ht="18.75" customHeight="1">
      <c r="A179" s="183"/>
    </row>
    <row r="180" spans="1:1" s="181" customFormat="1" ht="18.75" customHeight="1">
      <c r="A180" s="183"/>
    </row>
    <row r="181" spans="1:1" s="181" customFormat="1" ht="18.75" customHeight="1">
      <c r="A181" s="183"/>
    </row>
    <row r="182" spans="1:1" s="181" customFormat="1" ht="18.75" customHeight="1">
      <c r="A182" s="183"/>
    </row>
    <row r="183" spans="1:1" s="181" customFormat="1" ht="18.75" customHeight="1">
      <c r="A183" s="183"/>
    </row>
    <row r="184" spans="1:1" s="181" customFormat="1" ht="18.75" customHeight="1">
      <c r="A184" s="183"/>
    </row>
    <row r="185" spans="1:1" s="181" customFormat="1" ht="18.75" customHeight="1">
      <c r="A185" s="183"/>
    </row>
    <row r="186" spans="1:1" s="181" customFormat="1" ht="18.75" customHeight="1">
      <c r="A186" s="37"/>
    </row>
    <row r="187" spans="1:1" s="181" customFormat="1" ht="18.75" customHeight="1">
      <c r="A187" s="37"/>
    </row>
    <row r="188" spans="1:1" s="181" customFormat="1" ht="18.75" customHeight="1">
      <c r="A188" s="37"/>
    </row>
    <row r="189" spans="1:1" s="181" customFormat="1" ht="18.75" customHeight="1">
      <c r="A189" s="37"/>
    </row>
    <row r="190" spans="1:1" s="181" customFormat="1" ht="18.75" customHeight="1">
      <c r="A190" s="37"/>
    </row>
    <row r="191" spans="1:1" s="181" customFormat="1" ht="18.75" customHeight="1">
      <c r="A191" s="37"/>
    </row>
    <row r="192" spans="1:1" s="181" customFormat="1" ht="18.75" customHeight="1">
      <c r="A192" s="37"/>
    </row>
    <row r="193" spans="1:1" s="181" customFormat="1" ht="18.75" customHeight="1">
      <c r="A193" s="37"/>
    </row>
    <row r="194" spans="1:1" s="181" customFormat="1" ht="18.75" customHeight="1">
      <c r="A194" s="37"/>
    </row>
    <row r="195" spans="1:1" s="181" customFormat="1" ht="18.75" customHeight="1">
      <c r="A195" s="37"/>
    </row>
    <row r="196" spans="1:1" s="181" customFormat="1" ht="18.75" customHeight="1">
      <c r="A196" s="37"/>
    </row>
    <row r="197" spans="1:1" s="181" customFormat="1" ht="18.75" customHeight="1">
      <c r="A197" s="37"/>
    </row>
    <row r="198" spans="1:1" s="181" customFormat="1" ht="18.75" customHeight="1">
      <c r="A198" s="37"/>
    </row>
    <row r="199" spans="1:1" s="181" customFormat="1" ht="18.75" customHeight="1">
      <c r="A199" s="37"/>
    </row>
    <row r="200" spans="1:1" s="181" customFormat="1" ht="18.75" customHeight="1">
      <c r="A200" s="37"/>
    </row>
    <row r="201" spans="1:1" s="181" customFormat="1" ht="18.75" customHeight="1">
      <c r="A201" s="37"/>
    </row>
    <row r="202" spans="1:1" s="181" customFormat="1" ht="18.75" customHeight="1">
      <c r="A202" s="37"/>
    </row>
    <row r="203" spans="1:1" s="181" customFormat="1" ht="18.75" customHeight="1">
      <c r="A203" s="37"/>
    </row>
    <row r="204" spans="1:1" s="181" customFormat="1" ht="18.75" customHeight="1">
      <c r="A204" s="37"/>
    </row>
    <row r="205" spans="1:1" s="181" customFormat="1" ht="18.75" customHeight="1">
      <c r="A205" s="37"/>
    </row>
    <row r="206" spans="1:1" s="181" customFormat="1" ht="18.75" customHeight="1">
      <c r="A206" s="37"/>
    </row>
    <row r="207" spans="1:1" s="181" customFormat="1" ht="18.75" customHeight="1">
      <c r="A207" s="37"/>
    </row>
    <row r="208" spans="1:1" s="181" customFormat="1" ht="18.75" customHeight="1">
      <c r="A208" s="37"/>
    </row>
    <row r="209" spans="1:1" s="181" customFormat="1" ht="18.75" customHeight="1">
      <c r="A209" s="37"/>
    </row>
    <row r="210" spans="1:1" s="181" customFormat="1" ht="18.75" customHeight="1">
      <c r="A210" s="37"/>
    </row>
    <row r="211" spans="1:1" s="181" customFormat="1" ht="18.75" customHeight="1">
      <c r="A211" s="37"/>
    </row>
    <row r="212" spans="1:1" s="181" customFormat="1" ht="18.75" customHeight="1">
      <c r="A212" s="37"/>
    </row>
    <row r="213" spans="1:1" s="181" customFormat="1" ht="18.75" customHeight="1">
      <c r="A213" s="37"/>
    </row>
    <row r="214" spans="1:1" s="181" customFormat="1" ht="18.75" customHeight="1">
      <c r="A214" s="37"/>
    </row>
    <row r="215" spans="1:1" s="181" customFormat="1" ht="18.75" customHeight="1">
      <c r="A215" s="37"/>
    </row>
    <row r="216" spans="1:1" s="181" customFormat="1" ht="18.75" customHeight="1">
      <c r="A216" s="37"/>
    </row>
    <row r="217" spans="1:1" s="181" customFormat="1" ht="18.75" customHeight="1">
      <c r="A217" s="37"/>
    </row>
    <row r="218" spans="1:1" s="181" customFormat="1" ht="18.75" customHeight="1">
      <c r="A218" s="37"/>
    </row>
    <row r="219" spans="1:1" s="181" customFormat="1" ht="18.75" customHeight="1">
      <c r="A219" s="37"/>
    </row>
    <row r="220" spans="1:1" s="181" customFormat="1" ht="18.75" customHeight="1">
      <c r="A220" s="37"/>
    </row>
    <row r="221" spans="1:1" s="181" customFormat="1" ht="18.75" customHeight="1">
      <c r="A221" s="37"/>
    </row>
    <row r="222" spans="1:1" s="181" customFormat="1" ht="18.75" customHeight="1">
      <c r="A222" s="37"/>
    </row>
    <row r="223" spans="1:1" s="181" customFormat="1" ht="18.75" customHeight="1">
      <c r="A223" s="37"/>
    </row>
    <row r="224" spans="1:1" s="181" customFormat="1" ht="18.75" customHeight="1">
      <c r="A224" s="37"/>
    </row>
    <row r="225" spans="1:1" s="181" customFormat="1" ht="18.75" customHeight="1">
      <c r="A225" s="37"/>
    </row>
    <row r="226" spans="1:1" s="181" customFormat="1" ht="18.75" customHeight="1">
      <c r="A226" s="37"/>
    </row>
    <row r="227" spans="1:1" s="181" customFormat="1" ht="18.75" customHeight="1">
      <c r="A227" s="37"/>
    </row>
    <row r="228" spans="1:1" s="181" customFormat="1" ht="18.75" customHeight="1">
      <c r="A228" s="37"/>
    </row>
    <row r="229" spans="1:1" s="181" customFormat="1" ht="18.75" customHeight="1">
      <c r="A229" s="37"/>
    </row>
    <row r="230" spans="1:1" s="181" customFormat="1" ht="18.75" customHeight="1">
      <c r="A230" s="37"/>
    </row>
    <row r="231" spans="1:1" s="181" customFormat="1" ht="18.75" customHeight="1">
      <c r="A231" s="37"/>
    </row>
    <row r="232" spans="1:1" s="181" customFormat="1" ht="18.75" customHeight="1">
      <c r="A232" s="37"/>
    </row>
    <row r="233" spans="1:1" s="181" customFormat="1" ht="18.75" customHeight="1">
      <c r="A233" s="37"/>
    </row>
    <row r="234" spans="1:1" s="181" customFormat="1" ht="18.75" customHeight="1">
      <c r="A234" s="37"/>
    </row>
    <row r="235" spans="1:1" s="181" customFormat="1" ht="18.75" customHeight="1">
      <c r="A235" s="37"/>
    </row>
    <row r="236" spans="1:1" s="181" customFormat="1" ht="18.75" customHeight="1">
      <c r="A236" s="37"/>
    </row>
    <row r="237" spans="1:1" s="181" customFormat="1" ht="18.75" customHeight="1">
      <c r="A237" s="37"/>
    </row>
    <row r="238" spans="1:1" s="181" customFormat="1" ht="18.75" customHeight="1">
      <c r="A238" s="37"/>
    </row>
    <row r="239" spans="1:1" s="181" customFormat="1" ht="18.75" customHeight="1">
      <c r="A239" s="37"/>
    </row>
    <row r="240" spans="1:1" s="181" customFormat="1" ht="18.75" customHeight="1">
      <c r="A240" s="37"/>
    </row>
    <row r="241" spans="1:1" s="181" customFormat="1" ht="18.75" customHeight="1">
      <c r="A241" s="37"/>
    </row>
    <row r="242" spans="1:1" s="181" customFormat="1" ht="18.75" customHeight="1">
      <c r="A242" s="37"/>
    </row>
    <row r="243" spans="1:1" s="181" customFormat="1" ht="18.75" customHeight="1">
      <c r="A243" s="37"/>
    </row>
    <row r="244" spans="1:1" s="181" customFormat="1" ht="18.75" customHeight="1">
      <c r="A244" s="37"/>
    </row>
    <row r="245" spans="1:1" s="181" customFormat="1" ht="18.75" customHeight="1">
      <c r="A245" s="37"/>
    </row>
    <row r="246" spans="1:1" s="181" customFormat="1" ht="18.75" customHeight="1">
      <c r="A246" s="37"/>
    </row>
    <row r="247" spans="1:1" s="181" customFormat="1" ht="18.75" customHeight="1">
      <c r="A247" s="37"/>
    </row>
    <row r="248" spans="1:1" s="181" customFormat="1" ht="18.75" customHeight="1">
      <c r="A248" s="37"/>
    </row>
    <row r="249" spans="1:1" s="181" customFormat="1" ht="18.75" customHeight="1">
      <c r="A249" s="37"/>
    </row>
    <row r="250" spans="1:1" s="181" customFormat="1" ht="18.75" customHeight="1">
      <c r="A250" s="37"/>
    </row>
    <row r="251" spans="1:1" s="181" customFormat="1" ht="18.75" customHeight="1">
      <c r="A251" s="37"/>
    </row>
    <row r="252" spans="1:1" s="181" customFormat="1" ht="18.75" customHeight="1">
      <c r="A252" s="37"/>
    </row>
    <row r="253" spans="1:1" s="181" customFormat="1" ht="18.75" customHeight="1">
      <c r="A253" s="37"/>
    </row>
    <row r="254" spans="1:1" s="181" customFormat="1" ht="18.75" customHeight="1">
      <c r="A254" s="37"/>
    </row>
    <row r="255" spans="1:1" s="181" customFormat="1" ht="18.75" customHeight="1">
      <c r="A255" s="37"/>
    </row>
    <row r="256" spans="1:1" s="181" customFormat="1" ht="18.75" customHeight="1">
      <c r="A256" s="37"/>
    </row>
    <row r="257" spans="1:1" s="181" customFormat="1" ht="18.75" customHeight="1">
      <c r="A257" s="37"/>
    </row>
    <row r="258" spans="1:1" s="181" customFormat="1" ht="18.75" customHeight="1">
      <c r="A258" s="37"/>
    </row>
    <row r="259" spans="1:1" s="181" customFormat="1" ht="18.75" customHeight="1">
      <c r="A259" s="37"/>
    </row>
    <row r="260" spans="1:1" s="181" customFormat="1" ht="18.75" customHeight="1">
      <c r="A260" s="37"/>
    </row>
    <row r="261" spans="1:1" s="181" customFormat="1" ht="18.75" customHeight="1">
      <c r="A261" s="37"/>
    </row>
    <row r="262" spans="1:1" s="181" customFormat="1" ht="18.75" customHeight="1">
      <c r="A262" s="37"/>
    </row>
    <row r="263" spans="1:1" s="181" customFormat="1" ht="18.75" customHeight="1">
      <c r="A263" s="37"/>
    </row>
    <row r="264" spans="1:1" s="181" customFormat="1" ht="18.75" customHeight="1">
      <c r="A264" s="37"/>
    </row>
    <row r="265" spans="1:1" s="181" customFormat="1" ht="18.75" customHeight="1">
      <c r="A265" s="37"/>
    </row>
    <row r="266" spans="1:1" s="181" customFormat="1" ht="18.75" customHeight="1">
      <c r="A266" s="37"/>
    </row>
    <row r="267" spans="1:1" s="181" customFormat="1" ht="18.75" customHeight="1">
      <c r="A267" s="37"/>
    </row>
    <row r="268" spans="1:1" s="181" customFormat="1" ht="18.75" customHeight="1">
      <c r="A268" s="37"/>
    </row>
    <row r="269" spans="1:1" s="181" customFormat="1" ht="18.75" customHeight="1">
      <c r="A269" s="37"/>
    </row>
    <row r="270" spans="1:1" s="181" customFormat="1" ht="18.75" customHeight="1">
      <c r="A270" s="37"/>
    </row>
    <row r="271" spans="1:1" s="181" customFormat="1" ht="18.75" customHeight="1">
      <c r="A271" s="37"/>
    </row>
    <row r="272" spans="1:1" s="181" customFormat="1" ht="18.75" customHeight="1">
      <c r="A272" s="37"/>
    </row>
    <row r="273" spans="1:1" s="181" customFormat="1" ht="18.75" customHeight="1">
      <c r="A273" s="37"/>
    </row>
    <row r="274" spans="1:1" s="181" customFormat="1" ht="18.75" customHeight="1">
      <c r="A274" s="37"/>
    </row>
    <row r="275" spans="1:1" s="181" customFormat="1" ht="18.75" customHeight="1">
      <c r="A275" s="37"/>
    </row>
    <row r="276" spans="1:1" s="181" customFormat="1" ht="18.75" customHeight="1">
      <c r="A276" s="37"/>
    </row>
    <row r="277" spans="1:1" s="181" customFormat="1" ht="18.75" customHeight="1">
      <c r="A277" s="37"/>
    </row>
    <row r="278" spans="1:1" s="181" customFormat="1" ht="18.75" customHeight="1">
      <c r="A278" s="37"/>
    </row>
    <row r="279" spans="1:1" s="181" customFormat="1" ht="18.75" customHeight="1">
      <c r="A279" s="37"/>
    </row>
    <row r="280" spans="1:1" s="181" customFormat="1" ht="18.75" customHeight="1">
      <c r="A280" s="37"/>
    </row>
    <row r="281" spans="1:1" s="181" customFormat="1" ht="18.75" customHeight="1">
      <c r="A281" s="37"/>
    </row>
    <row r="282" spans="1:1" s="181" customFormat="1" ht="18.75" customHeight="1">
      <c r="A282" s="37"/>
    </row>
    <row r="283" spans="1:1" s="181" customFormat="1" ht="18.75" customHeight="1">
      <c r="A283" s="37"/>
    </row>
    <row r="284" spans="1:1" s="181" customFormat="1" ht="18.75" customHeight="1">
      <c r="A284" s="37"/>
    </row>
    <row r="285" spans="1:1" s="181" customFormat="1" ht="18.75" customHeight="1">
      <c r="A285" s="37"/>
    </row>
    <row r="286" spans="1:1" s="181" customFormat="1" ht="18.75" customHeight="1">
      <c r="A286" s="37"/>
    </row>
    <row r="287" spans="1:1" s="181" customFormat="1" ht="18.75" customHeight="1">
      <c r="A287" s="37"/>
    </row>
    <row r="288" spans="1:1" s="181" customFormat="1" ht="18.75" customHeight="1">
      <c r="A288" s="37"/>
    </row>
    <row r="289" spans="1:1" s="181" customFormat="1" ht="18.75" customHeight="1">
      <c r="A289" s="37"/>
    </row>
    <row r="290" spans="1:1" s="181" customFormat="1" ht="18.75" customHeight="1">
      <c r="A290" s="37"/>
    </row>
    <row r="291" spans="1:1" s="181" customFormat="1" ht="18.75" customHeight="1">
      <c r="A291" s="37"/>
    </row>
    <row r="292" spans="1:1" s="181" customFormat="1" ht="18.75" customHeight="1">
      <c r="A292" s="37"/>
    </row>
    <row r="293" spans="1:1" s="181" customFormat="1" ht="18.75" customHeight="1">
      <c r="A293" s="37"/>
    </row>
    <row r="294" spans="1:1" s="181" customFormat="1" ht="18.75" customHeight="1">
      <c r="A294" s="37"/>
    </row>
    <row r="295" spans="1:1" s="181" customFormat="1" ht="18.75" customHeight="1">
      <c r="A295" s="37"/>
    </row>
    <row r="296" spans="1:1" s="181" customFormat="1" ht="18.75" customHeight="1">
      <c r="A296" s="37"/>
    </row>
    <row r="297" spans="1:1" s="181" customFormat="1" ht="18.75" customHeight="1">
      <c r="A297" s="37"/>
    </row>
    <row r="298" spans="1:1" s="181" customFormat="1" ht="18.75" customHeight="1">
      <c r="A298" s="37"/>
    </row>
    <row r="299" spans="1:1" s="181" customFormat="1" ht="18.75" customHeight="1">
      <c r="A299" s="37"/>
    </row>
    <row r="300" spans="1:1" s="181" customFormat="1" ht="18.75" customHeight="1">
      <c r="A300" s="37"/>
    </row>
    <row r="301" spans="1:1" s="181" customFormat="1" ht="18.75" customHeight="1">
      <c r="A301" s="37"/>
    </row>
    <row r="302" spans="1:1" s="181" customFormat="1" ht="18.75" customHeight="1">
      <c r="A302" s="37"/>
    </row>
    <row r="303" spans="1:1" s="181" customFormat="1" ht="18.75" customHeight="1">
      <c r="A303" s="37"/>
    </row>
    <row r="304" spans="1:1" s="181" customFormat="1" ht="18.75" customHeight="1">
      <c r="A304" s="37"/>
    </row>
    <row r="305" spans="1:1" s="181" customFormat="1" ht="18.75" customHeight="1">
      <c r="A305" s="37"/>
    </row>
    <row r="306" spans="1:1" s="181" customFormat="1" ht="18.75" customHeight="1">
      <c r="A306" s="37"/>
    </row>
    <row r="307" spans="1:1" s="181" customFormat="1" ht="18.75" customHeight="1">
      <c r="A307" s="37"/>
    </row>
    <row r="308" spans="1:1" s="181" customFormat="1" ht="18.75" customHeight="1">
      <c r="A308" s="37"/>
    </row>
    <row r="309" spans="1:1" s="181" customFormat="1" ht="18.75" customHeight="1">
      <c r="A309" s="37"/>
    </row>
    <row r="310" spans="1:1" s="181" customFormat="1" ht="18.75" customHeight="1">
      <c r="A310" s="37"/>
    </row>
    <row r="311" spans="1:1" s="181" customFormat="1" ht="18.75" customHeight="1">
      <c r="A311" s="37"/>
    </row>
    <row r="312" spans="1:1" s="181" customFormat="1" ht="18.75" customHeight="1">
      <c r="A312" s="37"/>
    </row>
    <row r="313" spans="1:1" s="181" customFormat="1" ht="18.75" customHeight="1">
      <c r="A313" s="37"/>
    </row>
    <row r="314" spans="1:1" s="181" customFormat="1" ht="18.75" customHeight="1">
      <c r="A314" s="37"/>
    </row>
    <row r="315" spans="1:1" s="181" customFormat="1" ht="18.75" customHeight="1">
      <c r="A315" s="37"/>
    </row>
    <row r="316" spans="1:1" s="181" customFormat="1" ht="18.75" customHeight="1">
      <c r="A316" s="37"/>
    </row>
    <row r="317" spans="1:1" s="181" customFormat="1" ht="18.75" customHeight="1">
      <c r="A317" s="37"/>
    </row>
    <row r="318" spans="1:1" s="181" customFormat="1" ht="18.75" customHeight="1">
      <c r="A318" s="37"/>
    </row>
    <row r="319" spans="1:1" s="181" customFormat="1" ht="18.75" customHeight="1">
      <c r="A319" s="37"/>
    </row>
    <row r="320" spans="1:1" s="181" customFormat="1" ht="18.75" customHeight="1">
      <c r="A320" s="37"/>
    </row>
    <row r="321" spans="1:1" s="181" customFormat="1" ht="18.75" customHeight="1">
      <c r="A321" s="37"/>
    </row>
    <row r="322" spans="1:1" s="181" customFormat="1" ht="18.75" customHeight="1">
      <c r="A322" s="37"/>
    </row>
    <row r="323" spans="1:1" s="181" customFormat="1" ht="18.75" customHeight="1">
      <c r="A323" s="37"/>
    </row>
    <row r="324" spans="1:1" s="181" customFormat="1" ht="18.75" customHeight="1">
      <c r="A324" s="37"/>
    </row>
    <row r="325" spans="1:1" s="181" customFormat="1" ht="18.75" customHeight="1">
      <c r="A325" s="37"/>
    </row>
    <row r="326" spans="1:1" s="181" customFormat="1" ht="18.75" customHeight="1">
      <c r="A326" s="37"/>
    </row>
    <row r="327" spans="1:1" s="181" customFormat="1" ht="18.75" customHeight="1">
      <c r="A327" s="37"/>
    </row>
    <row r="328" spans="1:1" s="181" customFormat="1" ht="18.75" customHeight="1">
      <c r="A328" s="37"/>
    </row>
    <row r="329" spans="1:1" s="181" customFormat="1" ht="18.75" customHeight="1">
      <c r="A329" s="37"/>
    </row>
    <row r="330" spans="1:1" s="181" customFormat="1" ht="18.75" customHeight="1">
      <c r="A330" s="37"/>
    </row>
    <row r="331" spans="1:1" s="181" customFormat="1" ht="18.75" customHeight="1">
      <c r="A331" s="37"/>
    </row>
    <row r="332" spans="1:1" s="181" customFormat="1" ht="18.75" customHeight="1">
      <c r="A332" s="37"/>
    </row>
    <row r="333" spans="1:1" s="181" customFormat="1" ht="18.75" customHeight="1">
      <c r="A333" s="37"/>
    </row>
    <row r="334" spans="1:1" s="181" customFormat="1" ht="18.75" customHeight="1">
      <c r="A334" s="37"/>
    </row>
    <row r="335" spans="1:1" s="181" customFormat="1" ht="18.75" customHeight="1">
      <c r="A335" s="37"/>
    </row>
    <row r="336" spans="1:1" s="181" customFormat="1" ht="18.75" customHeight="1">
      <c r="A336" s="37"/>
    </row>
    <row r="337" spans="1:1" s="181" customFormat="1" ht="18.75" customHeight="1">
      <c r="A337" s="37"/>
    </row>
    <row r="338" spans="1:1" s="181" customFormat="1" ht="18.75" customHeight="1">
      <c r="A338" s="37"/>
    </row>
    <row r="339" spans="1:1" s="181" customFormat="1" ht="18.75" customHeight="1">
      <c r="A339" s="37"/>
    </row>
    <row r="340" spans="1:1" s="181" customFormat="1" ht="18.75" customHeight="1">
      <c r="A340" s="37"/>
    </row>
    <row r="341" spans="1:1" s="181" customFormat="1" ht="18.75" customHeight="1">
      <c r="A341" s="37"/>
    </row>
    <row r="342" spans="1:1" s="181" customFormat="1" ht="18.75" customHeight="1">
      <c r="A342" s="37"/>
    </row>
    <row r="343" spans="1:1" s="181" customFormat="1" ht="18.75" customHeight="1">
      <c r="A343" s="37"/>
    </row>
    <row r="344" spans="1:1" s="181" customFormat="1" ht="18.75" customHeight="1">
      <c r="A344" s="37"/>
    </row>
    <row r="345" spans="1:1" s="181" customFormat="1" ht="18.75" customHeight="1">
      <c r="A345" s="37"/>
    </row>
    <row r="346" spans="1:1" s="181" customFormat="1" ht="18.75" customHeight="1">
      <c r="A346" s="37"/>
    </row>
    <row r="347" spans="1:1" s="181" customFormat="1" ht="18.75" customHeight="1">
      <c r="A347" s="37"/>
    </row>
    <row r="348" spans="1:1" s="181" customFormat="1" ht="18.75" customHeight="1">
      <c r="A348" s="37"/>
    </row>
    <row r="349" spans="1:1" s="181" customFormat="1" ht="18.75" customHeight="1">
      <c r="A349" s="37"/>
    </row>
    <row r="350" spans="1:1" s="181" customFormat="1" ht="18.75" customHeight="1">
      <c r="A350" s="37"/>
    </row>
    <row r="351" spans="1:1" s="181" customFormat="1" ht="18.75" customHeight="1">
      <c r="A351" s="37"/>
    </row>
    <row r="352" spans="1:1" s="181" customFormat="1" ht="18.75" customHeight="1">
      <c r="A352" s="37"/>
    </row>
  </sheetData>
  <mergeCells count="12">
    <mergeCell ref="A6:I6"/>
    <mergeCell ref="A1:I1"/>
    <mergeCell ref="A3:A4"/>
    <mergeCell ref="B3:B4"/>
    <mergeCell ref="C3:D3"/>
    <mergeCell ref="E3:I3"/>
    <mergeCell ref="A107:I107"/>
    <mergeCell ref="A115:I115"/>
    <mergeCell ref="C126:D126"/>
    <mergeCell ref="F126:H126"/>
    <mergeCell ref="C127:D127"/>
    <mergeCell ref="F127:H127"/>
  </mergeCells>
  <pageMargins left="1.1811023622047245" right="0.39370078740157483" top="0.78740157480314965" bottom="0.78740157480314965" header="0.19685039370078741" footer="0.11811023622047245"/>
  <pageSetup paperSize="9" scale="35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6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J210"/>
  <sheetViews>
    <sheetView view="pageBreakPreview" zoomScale="60" zoomScaleNormal="60" workbookViewId="0">
      <pane xSplit="2" ySplit="4" topLeftCell="C5" activePane="bottomRight" state="frozen"/>
      <selection activeCell="A132" sqref="A132"/>
      <selection pane="topRight" activeCell="A132" sqref="A132"/>
      <selection pane="bottomLeft" activeCell="A132" sqref="A132"/>
      <selection pane="bottomRight" activeCell="A132" sqref="A132"/>
    </sheetView>
  </sheetViews>
  <sheetFormatPr defaultRowHeight="18.75"/>
  <cols>
    <col min="1" max="1" width="86.85546875" style="33" customWidth="1"/>
    <col min="2" max="2" width="15.28515625" style="36" customWidth="1"/>
    <col min="3" max="7" width="18.7109375" style="36" customWidth="1"/>
    <col min="8" max="8" width="15" style="36" customWidth="1"/>
    <col min="9" max="9" width="10" style="33" customWidth="1"/>
    <col min="10" max="10" width="9.5703125" style="33" customWidth="1"/>
    <col min="11" max="16384" width="9.140625" style="33"/>
  </cols>
  <sheetData>
    <row r="1" spans="1:8">
      <c r="A1" s="340" t="s">
        <v>99</v>
      </c>
      <c r="B1" s="340"/>
      <c r="C1" s="340"/>
      <c r="D1" s="340"/>
      <c r="E1" s="340"/>
      <c r="F1" s="340"/>
      <c r="G1" s="340"/>
      <c r="H1" s="340"/>
    </row>
    <row r="2" spans="1:8">
      <c r="A2" s="340"/>
      <c r="B2" s="340"/>
      <c r="C2" s="340"/>
      <c r="D2" s="340"/>
      <c r="E2" s="340"/>
      <c r="F2" s="340"/>
      <c r="G2" s="340"/>
      <c r="H2" s="340"/>
    </row>
    <row r="3" spans="1:8" ht="38.25" customHeight="1">
      <c r="A3" s="319" t="s">
        <v>164</v>
      </c>
      <c r="B3" s="341" t="s">
        <v>15</v>
      </c>
      <c r="C3" s="318" t="s">
        <v>454</v>
      </c>
      <c r="D3" s="318"/>
      <c r="E3" s="319" t="s">
        <v>294</v>
      </c>
      <c r="F3" s="319"/>
      <c r="G3" s="319"/>
      <c r="H3" s="319"/>
    </row>
    <row r="4" spans="1:8" ht="39" customHeight="1">
      <c r="A4" s="319"/>
      <c r="B4" s="341"/>
      <c r="C4" s="180" t="s">
        <v>292</v>
      </c>
      <c r="D4" s="180" t="s">
        <v>293</v>
      </c>
      <c r="E4" s="180" t="s">
        <v>153</v>
      </c>
      <c r="F4" s="180" t="s">
        <v>146</v>
      </c>
      <c r="G4" s="44" t="s">
        <v>160</v>
      </c>
      <c r="H4" s="44" t="s">
        <v>161</v>
      </c>
    </row>
    <row r="5" spans="1:8">
      <c r="A5" s="179">
        <v>1</v>
      </c>
      <c r="B5" s="201">
        <v>2</v>
      </c>
      <c r="C5" s="179">
        <v>3</v>
      </c>
      <c r="D5" s="201">
        <v>4</v>
      </c>
      <c r="E5" s="179">
        <v>5</v>
      </c>
      <c r="F5" s="201">
        <v>6</v>
      </c>
      <c r="G5" s="179">
        <v>7</v>
      </c>
      <c r="H5" s="201">
        <v>8</v>
      </c>
    </row>
    <row r="6" spans="1:8" ht="30" customHeight="1">
      <c r="A6" s="338" t="s">
        <v>98</v>
      </c>
      <c r="B6" s="338"/>
      <c r="C6" s="338"/>
      <c r="D6" s="338"/>
      <c r="E6" s="338"/>
      <c r="F6" s="338"/>
      <c r="G6" s="338"/>
      <c r="H6" s="338"/>
    </row>
    <row r="7" spans="1:8" ht="30" customHeight="1">
      <c r="A7" s="34" t="s">
        <v>361</v>
      </c>
      <c r="B7" s="201">
        <v>1200</v>
      </c>
      <c r="C7" s="281">
        <v>-1327.1</v>
      </c>
      <c r="D7" s="281">
        <v>-752.3</v>
      </c>
      <c r="E7" s="281">
        <v>0</v>
      </c>
      <c r="F7" s="281">
        <v>-752.3</v>
      </c>
      <c r="G7" s="282">
        <v>-752.3</v>
      </c>
      <c r="H7" s="282">
        <v>0</v>
      </c>
    </row>
    <row r="8" spans="1:8" ht="48.95" customHeight="1">
      <c r="A8" s="34" t="s">
        <v>48</v>
      </c>
      <c r="B8" s="178">
        <v>2000</v>
      </c>
      <c r="C8" s="233">
        <v>-10369.700000000001</v>
      </c>
      <c r="D8" s="233">
        <v>-11696.9</v>
      </c>
      <c r="E8" s="233">
        <v>-11717.7</v>
      </c>
      <c r="F8" s="233">
        <v>-11696.9</v>
      </c>
      <c r="G8" s="282">
        <v>20.8</v>
      </c>
      <c r="H8" s="282">
        <v>99.8</v>
      </c>
    </row>
    <row r="9" spans="1:8" ht="45" customHeight="1">
      <c r="A9" s="34" t="s">
        <v>364</v>
      </c>
      <c r="B9" s="178">
        <v>2010</v>
      </c>
      <c r="C9" s="277">
        <v>0</v>
      </c>
      <c r="D9" s="277">
        <v>0</v>
      </c>
      <c r="E9" s="277">
        <v>0</v>
      </c>
      <c r="F9" s="277">
        <v>0</v>
      </c>
      <c r="G9" s="282">
        <v>0</v>
      </c>
      <c r="H9" s="282">
        <v>0</v>
      </c>
    </row>
    <row r="10" spans="1:8" ht="45" customHeight="1">
      <c r="A10" s="193" t="s">
        <v>365</v>
      </c>
      <c r="B10" s="178">
        <v>2011</v>
      </c>
      <c r="C10" s="233">
        <v>0</v>
      </c>
      <c r="D10" s="233">
        <v>0</v>
      </c>
      <c r="E10" s="233">
        <v>0</v>
      </c>
      <c r="F10" s="233">
        <v>0</v>
      </c>
      <c r="G10" s="282">
        <v>0</v>
      </c>
      <c r="H10" s="282">
        <v>0</v>
      </c>
    </row>
    <row r="11" spans="1:8" ht="45" customHeight="1">
      <c r="A11" s="193" t="s">
        <v>366</v>
      </c>
      <c r="B11" s="178">
        <v>2012</v>
      </c>
      <c r="C11" s="233">
        <v>0</v>
      </c>
      <c r="D11" s="233">
        <v>0</v>
      </c>
      <c r="E11" s="233">
        <v>0</v>
      </c>
      <c r="F11" s="233">
        <v>0</v>
      </c>
      <c r="G11" s="282">
        <v>0</v>
      </c>
      <c r="H11" s="282">
        <v>0</v>
      </c>
    </row>
    <row r="12" spans="1:8" ht="24.95" customHeight="1">
      <c r="A12" s="193" t="s">
        <v>367</v>
      </c>
      <c r="B12" s="178" t="s">
        <v>368</v>
      </c>
      <c r="C12" s="233">
        <v>0</v>
      </c>
      <c r="D12" s="233">
        <v>0</v>
      </c>
      <c r="E12" s="233">
        <v>0</v>
      </c>
      <c r="F12" s="233">
        <v>0</v>
      </c>
      <c r="G12" s="282">
        <v>0</v>
      </c>
      <c r="H12" s="282">
        <v>0</v>
      </c>
    </row>
    <row r="13" spans="1:8" ht="24.95" customHeight="1">
      <c r="A13" s="193" t="s">
        <v>115</v>
      </c>
      <c r="B13" s="178">
        <v>2020</v>
      </c>
      <c r="C13" s="233">
        <v>0</v>
      </c>
      <c r="D13" s="233">
        <v>0</v>
      </c>
      <c r="E13" s="233">
        <v>0</v>
      </c>
      <c r="F13" s="233">
        <v>0</v>
      </c>
      <c r="G13" s="282">
        <v>0</v>
      </c>
      <c r="H13" s="282">
        <v>0</v>
      </c>
    </row>
    <row r="14" spans="1:8" s="35" customFormat="1" ht="24.95" customHeight="1">
      <c r="A14" s="34" t="s">
        <v>57</v>
      </c>
      <c r="B14" s="178">
        <v>2030</v>
      </c>
      <c r="C14" s="233">
        <v>0</v>
      </c>
      <c r="D14" s="233">
        <v>0</v>
      </c>
      <c r="E14" s="233">
        <v>0</v>
      </c>
      <c r="F14" s="233">
        <v>0</v>
      </c>
      <c r="G14" s="282">
        <v>0</v>
      </c>
      <c r="H14" s="282">
        <v>0</v>
      </c>
    </row>
    <row r="15" spans="1:8" ht="24.95" customHeight="1">
      <c r="A15" s="34" t="s">
        <v>91</v>
      </c>
      <c r="B15" s="178">
        <v>2031</v>
      </c>
      <c r="C15" s="233">
        <v>0</v>
      </c>
      <c r="D15" s="233">
        <v>0</v>
      </c>
      <c r="E15" s="233">
        <v>0</v>
      </c>
      <c r="F15" s="233">
        <v>0</v>
      </c>
      <c r="G15" s="282">
        <v>0</v>
      </c>
      <c r="H15" s="282">
        <v>0</v>
      </c>
    </row>
    <row r="16" spans="1:8" ht="24.95" customHeight="1">
      <c r="A16" s="34" t="s">
        <v>330</v>
      </c>
      <c r="B16" s="178" t="s">
        <v>330</v>
      </c>
      <c r="C16" s="233">
        <v>0</v>
      </c>
      <c r="D16" s="233">
        <v>0</v>
      </c>
      <c r="E16" s="233">
        <v>0</v>
      </c>
      <c r="F16" s="233">
        <v>0</v>
      </c>
      <c r="G16" s="282">
        <v>0</v>
      </c>
      <c r="H16" s="282">
        <v>0</v>
      </c>
    </row>
    <row r="17" spans="1:8" ht="24.95" customHeight="1">
      <c r="A17" s="34" t="s">
        <v>24</v>
      </c>
      <c r="B17" s="178">
        <v>2040</v>
      </c>
      <c r="C17" s="233">
        <v>0</v>
      </c>
      <c r="D17" s="233">
        <v>0</v>
      </c>
      <c r="E17" s="233">
        <v>0</v>
      </c>
      <c r="F17" s="233">
        <v>0</v>
      </c>
      <c r="G17" s="282">
        <v>0</v>
      </c>
      <c r="H17" s="282">
        <v>0</v>
      </c>
    </row>
    <row r="18" spans="1:8" ht="24.95" customHeight="1">
      <c r="A18" s="34" t="s">
        <v>506</v>
      </c>
      <c r="B18" s="178">
        <v>2050</v>
      </c>
      <c r="C18" s="233">
        <v>0</v>
      </c>
      <c r="D18" s="233">
        <v>0</v>
      </c>
      <c r="E18" s="233">
        <v>0</v>
      </c>
      <c r="F18" s="233">
        <v>0</v>
      </c>
      <c r="G18" s="282">
        <v>0</v>
      </c>
      <c r="H18" s="282">
        <v>0</v>
      </c>
    </row>
    <row r="19" spans="1:8" ht="24.95" customHeight="1">
      <c r="A19" s="34" t="s">
        <v>330</v>
      </c>
      <c r="B19" s="178" t="s">
        <v>330</v>
      </c>
      <c r="C19" s="233">
        <v>0</v>
      </c>
      <c r="D19" s="233">
        <v>0</v>
      </c>
      <c r="E19" s="233">
        <v>0</v>
      </c>
      <c r="F19" s="233">
        <v>0</v>
      </c>
      <c r="G19" s="282">
        <v>0</v>
      </c>
      <c r="H19" s="282">
        <v>0</v>
      </c>
    </row>
    <row r="20" spans="1:8" ht="24.95" customHeight="1">
      <c r="A20" s="34" t="s">
        <v>330</v>
      </c>
      <c r="B20" s="178" t="s">
        <v>330</v>
      </c>
      <c r="C20" s="233">
        <v>0</v>
      </c>
      <c r="D20" s="233">
        <v>0</v>
      </c>
      <c r="E20" s="233">
        <v>0</v>
      </c>
      <c r="F20" s="233">
        <v>0</v>
      </c>
      <c r="G20" s="282">
        <v>0</v>
      </c>
      <c r="H20" s="282">
        <v>0</v>
      </c>
    </row>
    <row r="21" spans="1:8" s="35" customFormat="1" ht="24.95" customHeight="1">
      <c r="A21" s="34" t="s">
        <v>507</v>
      </c>
      <c r="B21" s="178">
        <v>2060</v>
      </c>
      <c r="C21" s="233">
        <v>0</v>
      </c>
      <c r="D21" s="233">
        <v>0</v>
      </c>
      <c r="E21" s="233">
        <v>0</v>
      </c>
      <c r="F21" s="233">
        <v>0</v>
      </c>
      <c r="G21" s="282">
        <v>0</v>
      </c>
      <c r="H21" s="282">
        <v>0</v>
      </c>
    </row>
    <row r="22" spans="1:8" ht="49.5" customHeight="1">
      <c r="A22" s="34" t="s">
        <v>330</v>
      </c>
      <c r="B22" s="178" t="s">
        <v>330</v>
      </c>
      <c r="C22" s="233">
        <v>0</v>
      </c>
      <c r="D22" s="233">
        <v>0</v>
      </c>
      <c r="E22" s="233">
        <v>0</v>
      </c>
      <c r="F22" s="233">
        <v>0</v>
      </c>
      <c r="G22" s="282">
        <v>0</v>
      </c>
      <c r="H22" s="282">
        <v>0</v>
      </c>
    </row>
    <row r="23" spans="1:8" ht="49.5" customHeight="1">
      <c r="A23" s="34" t="s">
        <v>330</v>
      </c>
      <c r="B23" s="178" t="s">
        <v>330</v>
      </c>
      <c r="C23" s="233">
        <v>0</v>
      </c>
      <c r="D23" s="233">
        <v>0</v>
      </c>
      <c r="E23" s="233">
        <v>0</v>
      </c>
      <c r="F23" s="233">
        <v>0</v>
      </c>
      <c r="G23" s="282">
        <v>0</v>
      </c>
      <c r="H23" s="282">
        <v>0</v>
      </c>
    </row>
    <row r="24" spans="1:8" s="35" customFormat="1" ht="49.5" customHeight="1">
      <c r="A24" s="34" t="s">
        <v>49</v>
      </c>
      <c r="B24" s="178">
        <v>2070</v>
      </c>
      <c r="C24" s="229">
        <v>-11696.8</v>
      </c>
      <c r="D24" s="229">
        <v>-12449.2</v>
      </c>
      <c r="E24" s="229">
        <v>-11717.7</v>
      </c>
      <c r="F24" s="229">
        <v>-12449.2</v>
      </c>
      <c r="G24" s="282">
        <v>-731.5</v>
      </c>
      <c r="H24" s="282">
        <v>106.2</v>
      </c>
    </row>
    <row r="25" spans="1:8" ht="35.1" customHeight="1">
      <c r="A25" s="338" t="s">
        <v>371</v>
      </c>
      <c r="B25" s="338"/>
      <c r="C25" s="338"/>
      <c r="D25" s="338"/>
      <c r="E25" s="338"/>
      <c r="F25" s="338"/>
      <c r="G25" s="338"/>
      <c r="H25" s="338"/>
    </row>
    <row r="26" spans="1:8" ht="37.5" customHeight="1">
      <c r="A26" s="187" t="s">
        <v>372</v>
      </c>
      <c r="B26" s="230">
        <v>2110</v>
      </c>
      <c r="C26" s="226">
        <v>374.6</v>
      </c>
      <c r="D26" s="226">
        <v>471</v>
      </c>
      <c r="E26" s="226">
        <v>437.2</v>
      </c>
      <c r="F26" s="226">
        <v>471</v>
      </c>
      <c r="G26" s="231">
        <v>33.799999999999997</v>
      </c>
      <c r="H26" s="276">
        <v>107.7</v>
      </c>
    </row>
    <row r="27" spans="1:8" s="186" customFormat="1" ht="18.75" customHeight="1">
      <c r="A27" s="193" t="s">
        <v>373</v>
      </c>
      <c r="B27" s="178">
        <v>2111</v>
      </c>
      <c r="C27" s="232">
        <v>0</v>
      </c>
      <c r="D27" s="232">
        <v>0</v>
      </c>
      <c r="E27" s="232">
        <v>0</v>
      </c>
      <c r="F27" s="232">
        <v>0</v>
      </c>
      <c r="G27" s="232">
        <v>0</v>
      </c>
      <c r="H27" s="278">
        <v>0</v>
      </c>
    </row>
    <row r="28" spans="1:8" ht="18.75" customHeight="1">
      <c r="A28" s="193" t="s">
        <v>374</v>
      </c>
      <c r="B28" s="178">
        <v>2112</v>
      </c>
      <c r="C28" s="232">
        <v>351.4</v>
      </c>
      <c r="D28" s="232">
        <v>446.6</v>
      </c>
      <c r="E28" s="232">
        <v>418</v>
      </c>
      <c r="F28" s="232">
        <v>446.6</v>
      </c>
      <c r="G28" s="232">
        <v>28.6</v>
      </c>
      <c r="H28" s="278">
        <v>106.8</v>
      </c>
    </row>
    <row r="29" spans="1:8" ht="18.75" customHeight="1">
      <c r="A29" s="34" t="s">
        <v>375</v>
      </c>
      <c r="B29" s="179">
        <v>2113</v>
      </c>
      <c r="C29" s="233">
        <v>0</v>
      </c>
      <c r="D29" s="233">
        <v>0</v>
      </c>
      <c r="E29" s="233">
        <v>0</v>
      </c>
      <c r="F29" s="233">
        <v>0</v>
      </c>
      <c r="G29" s="232">
        <v>0</v>
      </c>
      <c r="H29" s="278">
        <v>0</v>
      </c>
    </row>
    <row r="30" spans="1:8" ht="18.75" customHeight="1">
      <c r="A30" s="34" t="s">
        <v>67</v>
      </c>
      <c r="B30" s="179">
        <v>2114</v>
      </c>
      <c r="C30" s="232">
        <v>0</v>
      </c>
      <c r="D30" s="232">
        <v>0</v>
      </c>
      <c r="E30" s="232">
        <v>0</v>
      </c>
      <c r="F30" s="232">
        <v>0</v>
      </c>
      <c r="G30" s="232">
        <v>0</v>
      </c>
      <c r="H30" s="278">
        <v>0</v>
      </c>
    </row>
    <row r="31" spans="1:8" s="35" customFormat="1" ht="37.5" customHeight="1">
      <c r="A31" s="34" t="s">
        <v>376</v>
      </c>
      <c r="B31" s="179">
        <v>2115</v>
      </c>
      <c r="C31" s="232">
        <v>0</v>
      </c>
      <c r="D31" s="232">
        <v>0</v>
      </c>
      <c r="E31" s="232">
        <v>0</v>
      </c>
      <c r="F31" s="232">
        <v>0</v>
      </c>
      <c r="G31" s="232">
        <v>0</v>
      </c>
      <c r="H31" s="278">
        <v>0</v>
      </c>
    </row>
    <row r="32" spans="1:8" ht="18.75" customHeight="1">
      <c r="A32" s="34" t="s">
        <v>79</v>
      </c>
      <c r="B32" s="179">
        <v>2116</v>
      </c>
      <c r="C32" s="232">
        <v>0</v>
      </c>
      <c r="D32" s="232">
        <v>0</v>
      </c>
      <c r="E32" s="232">
        <v>0</v>
      </c>
      <c r="F32" s="232">
        <v>0</v>
      </c>
      <c r="G32" s="232">
        <v>0</v>
      </c>
      <c r="H32" s="278">
        <v>0</v>
      </c>
    </row>
    <row r="33" spans="1:8" ht="20.100000000000001" customHeight="1">
      <c r="A33" s="34" t="s">
        <v>377</v>
      </c>
      <c r="B33" s="179">
        <v>2117</v>
      </c>
      <c r="C33" s="232">
        <v>1.6</v>
      </c>
      <c r="D33" s="232">
        <v>0</v>
      </c>
      <c r="E33" s="232">
        <v>2</v>
      </c>
      <c r="F33" s="232">
        <v>0</v>
      </c>
      <c r="G33" s="232">
        <v>-2</v>
      </c>
      <c r="H33" s="278">
        <v>0</v>
      </c>
    </row>
    <row r="34" spans="1:8" ht="20.100000000000001" customHeight="1">
      <c r="A34" s="34" t="s">
        <v>66</v>
      </c>
      <c r="B34" s="179">
        <v>2118</v>
      </c>
      <c r="C34" s="232">
        <v>0</v>
      </c>
      <c r="D34" s="232">
        <v>0</v>
      </c>
      <c r="E34" s="232">
        <v>0</v>
      </c>
      <c r="F34" s="232">
        <v>0</v>
      </c>
      <c r="G34" s="232">
        <v>0</v>
      </c>
      <c r="H34" s="278">
        <v>0</v>
      </c>
    </row>
    <row r="35" spans="1:8" s="35" customFormat="1" ht="20.100000000000001" customHeight="1">
      <c r="A35" s="34" t="s">
        <v>508</v>
      </c>
      <c r="B35" s="179">
        <v>2119</v>
      </c>
      <c r="C35" s="232">
        <v>21.6</v>
      </c>
      <c r="D35" s="232">
        <v>24.4</v>
      </c>
      <c r="E35" s="232">
        <v>17.2</v>
      </c>
      <c r="F35" s="232">
        <v>24.4</v>
      </c>
      <c r="G35" s="232">
        <v>7.2</v>
      </c>
      <c r="H35" s="278">
        <v>141.9</v>
      </c>
    </row>
    <row r="36" spans="1:8" s="35" customFormat="1" ht="37.5" customHeight="1">
      <c r="A36" s="34" t="s">
        <v>509</v>
      </c>
      <c r="B36" s="179" t="s">
        <v>510</v>
      </c>
      <c r="C36" s="232">
        <v>21.6</v>
      </c>
      <c r="D36" s="232">
        <v>24.4</v>
      </c>
      <c r="E36" s="232">
        <v>17.2</v>
      </c>
      <c r="F36" s="232">
        <v>24.4</v>
      </c>
      <c r="G36" s="232">
        <v>7.2</v>
      </c>
      <c r="H36" s="278">
        <v>141.9</v>
      </c>
    </row>
    <row r="37" spans="1:8" ht="37.5" customHeight="1">
      <c r="A37" s="34" t="s">
        <v>330</v>
      </c>
      <c r="B37" s="179" t="s">
        <v>330</v>
      </c>
      <c r="C37" s="232">
        <v>0</v>
      </c>
      <c r="D37" s="232">
        <v>0</v>
      </c>
      <c r="E37" s="232">
        <v>0</v>
      </c>
      <c r="F37" s="232">
        <v>0</v>
      </c>
      <c r="G37" s="232">
        <v>0</v>
      </c>
      <c r="H37" s="278">
        <v>0</v>
      </c>
    </row>
    <row r="38" spans="1:8" s="35" customFormat="1" ht="37.5" customHeight="1">
      <c r="A38" s="187" t="s">
        <v>511</v>
      </c>
      <c r="B38" s="234">
        <v>2120</v>
      </c>
      <c r="C38" s="226">
        <v>282.2</v>
      </c>
      <c r="D38" s="226">
        <v>396.5</v>
      </c>
      <c r="E38" s="226">
        <v>232</v>
      </c>
      <c r="F38" s="226">
        <v>396.5</v>
      </c>
      <c r="G38" s="231">
        <v>164.5</v>
      </c>
      <c r="H38" s="276">
        <v>170.9</v>
      </c>
    </row>
    <row r="39" spans="1:8" ht="20.100000000000001" customHeight="1">
      <c r="A39" s="34" t="s">
        <v>66</v>
      </c>
      <c r="B39" s="179">
        <v>2121</v>
      </c>
      <c r="C39" s="232">
        <v>259.39999999999998</v>
      </c>
      <c r="D39" s="232">
        <v>285.2</v>
      </c>
      <c r="E39" s="232">
        <v>210.4</v>
      </c>
      <c r="F39" s="232">
        <v>285.2</v>
      </c>
      <c r="G39" s="232">
        <v>74.8</v>
      </c>
      <c r="H39" s="278">
        <v>135.6</v>
      </c>
    </row>
    <row r="40" spans="1:8" ht="20.100000000000001" customHeight="1">
      <c r="A40" s="34" t="s">
        <v>512</v>
      </c>
      <c r="B40" s="179">
        <v>2122</v>
      </c>
      <c r="C40" s="232">
        <v>22.8</v>
      </c>
      <c r="D40" s="232">
        <v>27.7</v>
      </c>
      <c r="E40" s="232">
        <v>21.6</v>
      </c>
      <c r="F40" s="232">
        <v>27.7</v>
      </c>
      <c r="G40" s="232">
        <v>6.1</v>
      </c>
      <c r="H40" s="278">
        <v>128.19999999999999</v>
      </c>
    </row>
    <row r="41" spans="1:8" s="35" customFormat="1" ht="20.100000000000001" customHeight="1">
      <c r="A41" s="34" t="s">
        <v>513</v>
      </c>
      <c r="B41" s="179">
        <v>2123</v>
      </c>
      <c r="C41" s="232">
        <v>0</v>
      </c>
      <c r="D41" s="232">
        <v>0</v>
      </c>
      <c r="E41" s="232">
        <v>0</v>
      </c>
      <c r="F41" s="232">
        <v>0</v>
      </c>
      <c r="G41" s="232">
        <v>0</v>
      </c>
      <c r="H41" s="278">
        <v>0</v>
      </c>
    </row>
    <row r="42" spans="1:8" ht="18.75" customHeight="1">
      <c r="A42" s="34" t="s">
        <v>508</v>
      </c>
      <c r="B42" s="179">
        <v>2124</v>
      </c>
      <c r="C42" s="232">
        <v>0</v>
      </c>
      <c r="D42" s="232">
        <v>83.6</v>
      </c>
      <c r="E42" s="232">
        <v>0</v>
      </c>
      <c r="F42" s="232">
        <v>83.6</v>
      </c>
      <c r="G42" s="232">
        <v>83.6</v>
      </c>
      <c r="H42" s="278">
        <v>0</v>
      </c>
    </row>
    <row r="43" spans="1:8" s="35" customFormat="1" ht="39" customHeight="1">
      <c r="A43" s="34" t="s">
        <v>330</v>
      </c>
      <c r="B43" s="179" t="s">
        <v>330</v>
      </c>
      <c r="C43" s="232">
        <v>0</v>
      </c>
      <c r="D43" s="232">
        <v>0</v>
      </c>
      <c r="E43" s="232">
        <v>0</v>
      </c>
      <c r="F43" s="232">
        <v>0</v>
      </c>
      <c r="G43" s="232">
        <v>0</v>
      </c>
      <c r="H43" s="278">
        <v>0</v>
      </c>
    </row>
    <row r="44" spans="1:8" s="35" customFormat="1" ht="39" customHeight="1">
      <c r="A44" s="34" t="s">
        <v>514</v>
      </c>
      <c r="B44" s="179" t="s">
        <v>515</v>
      </c>
      <c r="C44" s="232">
        <v>0</v>
      </c>
      <c r="D44" s="232">
        <v>83.6</v>
      </c>
      <c r="E44" s="232">
        <v>0</v>
      </c>
      <c r="F44" s="232">
        <v>83.6</v>
      </c>
      <c r="G44" s="232">
        <v>83.6</v>
      </c>
      <c r="H44" s="278">
        <v>0</v>
      </c>
    </row>
    <row r="45" spans="1:8" s="35" customFormat="1" ht="39" customHeight="1">
      <c r="A45" s="187" t="s">
        <v>516</v>
      </c>
      <c r="B45" s="234">
        <v>2130</v>
      </c>
      <c r="C45" s="226">
        <v>328.5</v>
      </c>
      <c r="D45" s="226">
        <v>367.2</v>
      </c>
      <c r="E45" s="226">
        <v>257.60000000000002</v>
      </c>
      <c r="F45" s="226">
        <v>367.2</v>
      </c>
      <c r="G45" s="231">
        <v>109.6</v>
      </c>
      <c r="H45" s="276">
        <v>142.5</v>
      </c>
    </row>
    <row r="46" spans="1:8" s="35" customFormat="1" ht="60.75" customHeight="1">
      <c r="A46" s="34" t="s">
        <v>380</v>
      </c>
      <c r="B46" s="179">
        <v>2131</v>
      </c>
      <c r="C46" s="232">
        <v>0</v>
      </c>
      <c r="D46" s="232">
        <v>0</v>
      </c>
      <c r="E46" s="232">
        <v>0</v>
      </c>
      <c r="F46" s="232">
        <v>0</v>
      </c>
      <c r="G46" s="232">
        <v>0</v>
      </c>
      <c r="H46" s="278">
        <v>0</v>
      </c>
    </row>
    <row r="47" spans="1:8" s="188" customFormat="1" ht="20.100000000000001" customHeight="1">
      <c r="A47" s="34" t="s">
        <v>517</v>
      </c>
      <c r="B47" s="179">
        <v>2132</v>
      </c>
      <c r="C47" s="232">
        <v>0</v>
      </c>
      <c r="D47" s="232">
        <v>0</v>
      </c>
      <c r="E47" s="232">
        <v>0</v>
      </c>
      <c r="F47" s="232">
        <v>0</v>
      </c>
      <c r="G47" s="232">
        <v>0</v>
      </c>
      <c r="H47" s="278">
        <v>0</v>
      </c>
    </row>
    <row r="48" spans="1:8" s="192" customFormat="1" ht="20.100000000000001" customHeight="1">
      <c r="A48" s="34" t="s">
        <v>518</v>
      </c>
      <c r="B48" s="179">
        <v>2133</v>
      </c>
      <c r="C48" s="232">
        <v>328.5</v>
      </c>
      <c r="D48" s="232">
        <v>367.2</v>
      </c>
      <c r="E48" s="232">
        <v>257.60000000000002</v>
      </c>
      <c r="F48" s="232">
        <v>367.2</v>
      </c>
      <c r="G48" s="232">
        <v>109.6</v>
      </c>
      <c r="H48" s="278">
        <v>142.5</v>
      </c>
    </row>
    <row r="49" spans="1:10" s="36" customFormat="1" ht="20.100000000000001" customHeight="1">
      <c r="A49" s="34" t="s">
        <v>519</v>
      </c>
      <c r="B49" s="179">
        <v>2134</v>
      </c>
      <c r="C49" s="232">
        <v>0</v>
      </c>
      <c r="D49" s="232">
        <v>0</v>
      </c>
      <c r="E49" s="232">
        <v>0</v>
      </c>
      <c r="F49" s="232">
        <v>0</v>
      </c>
      <c r="G49" s="232">
        <v>0</v>
      </c>
      <c r="H49" s="278">
        <v>0</v>
      </c>
    </row>
    <row r="50" spans="1:10" s="36" customFormat="1" ht="20.100000000000001" customHeight="1">
      <c r="A50" s="34" t="s">
        <v>330</v>
      </c>
      <c r="B50" s="179" t="s">
        <v>330</v>
      </c>
      <c r="C50" s="232">
        <v>0</v>
      </c>
      <c r="D50" s="232">
        <v>0</v>
      </c>
      <c r="E50" s="232">
        <v>0</v>
      </c>
      <c r="F50" s="232">
        <v>0</v>
      </c>
      <c r="G50" s="232">
        <v>0</v>
      </c>
      <c r="H50" s="278">
        <v>0</v>
      </c>
    </row>
    <row r="51" spans="1:10" s="36" customFormat="1" ht="20.100000000000001" customHeight="1">
      <c r="A51" s="187" t="s">
        <v>330</v>
      </c>
      <c r="B51" s="234" t="s">
        <v>330</v>
      </c>
      <c r="C51" s="226">
        <v>0</v>
      </c>
      <c r="D51" s="226">
        <v>0</v>
      </c>
      <c r="E51" s="226">
        <v>0</v>
      </c>
      <c r="F51" s="226">
        <v>0</v>
      </c>
      <c r="G51" s="231">
        <v>0</v>
      </c>
      <c r="H51" s="276">
        <v>0</v>
      </c>
    </row>
    <row r="52" spans="1:10" s="36" customFormat="1" ht="37.5" customHeight="1">
      <c r="A52" s="187" t="s">
        <v>520</v>
      </c>
      <c r="B52" s="234">
        <v>2140</v>
      </c>
      <c r="C52" s="226">
        <v>0</v>
      </c>
      <c r="D52" s="226">
        <v>0</v>
      </c>
      <c r="E52" s="226">
        <v>0</v>
      </c>
      <c r="F52" s="226">
        <v>0</v>
      </c>
      <c r="G52" s="231">
        <v>0</v>
      </c>
      <c r="H52" s="276">
        <v>0</v>
      </c>
    </row>
    <row r="53" spans="1:10" s="36" customFormat="1" ht="37.5" customHeight="1">
      <c r="A53" s="34" t="s">
        <v>92</v>
      </c>
      <c r="B53" s="179">
        <v>2141</v>
      </c>
      <c r="C53" s="232">
        <v>0</v>
      </c>
      <c r="D53" s="232">
        <v>0</v>
      </c>
      <c r="E53" s="232">
        <v>0</v>
      </c>
      <c r="F53" s="232">
        <v>0</v>
      </c>
      <c r="G53" s="232">
        <v>0</v>
      </c>
      <c r="H53" s="278">
        <v>0</v>
      </c>
    </row>
    <row r="54" spans="1:10" s="36" customFormat="1" ht="20.100000000000001" customHeight="1">
      <c r="A54" s="34" t="s">
        <v>521</v>
      </c>
      <c r="B54" s="179">
        <v>2142</v>
      </c>
      <c r="C54" s="232">
        <v>0</v>
      </c>
      <c r="D54" s="232">
        <v>0</v>
      </c>
      <c r="E54" s="232">
        <v>0</v>
      </c>
      <c r="F54" s="232">
        <v>0</v>
      </c>
      <c r="G54" s="232">
        <v>0</v>
      </c>
      <c r="H54" s="278">
        <v>0</v>
      </c>
    </row>
    <row r="55" spans="1:10" s="36" customFormat="1" ht="21.75" customHeight="1">
      <c r="A55" s="34" t="s">
        <v>330</v>
      </c>
      <c r="B55" s="179" t="s">
        <v>330</v>
      </c>
      <c r="C55" s="232">
        <v>0</v>
      </c>
      <c r="D55" s="232">
        <v>0</v>
      </c>
      <c r="E55" s="232">
        <v>0</v>
      </c>
      <c r="F55" s="232">
        <v>0</v>
      </c>
      <c r="G55" s="232">
        <v>0</v>
      </c>
      <c r="H55" s="278">
        <v>0</v>
      </c>
    </row>
    <row r="56" spans="1:10" s="36" customFormat="1" ht="21.75" customHeight="1">
      <c r="A56" s="187" t="s">
        <v>155</v>
      </c>
      <c r="B56" s="234">
        <v>2200</v>
      </c>
      <c r="C56" s="226">
        <v>985.3</v>
      </c>
      <c r="D56" s="226">
        <v>1234.7</v>
      </c>
      <c r="E56" s="226">
        <v>926.8</v>
      </c>
      <c r="F56" s="226">
        <v>1234.7</v>
      </c>
      <c r="G56" s="231">
        <v>307.89999999999998</v>
      </c>
      <c r="H56" s="276">
        <v>133.19999999999999</v>
      </c>
    </row>
    <row r="57" spans="1:10" s="36" customFormat="1" ht="18.75" customHeight="1">
      <c r="A57" s="43"/>
    </row>
    <row r="58" spans="1:10" s="36" customFormat="1" ht="18.75" customHeight="1">
      <c r="A58" s="43"/>
    </row>
    <row r="59" spans="1:10" s="36" customFormat="1" ht="27.75" customHeight="1">
      <c r="A59" s="32" t="s">
        <v>170</v>
      </c>
      <c r="B59" s="274"/>
      <c r="C59" s="335"/>
      <c r="D59" s="335"/>
      <c r="E59" s="280"/>
      <c r="F59" s="315" t="s">
        <v>340</v>
      </c>
      <c r="G59" s="315"/>
      <c r="H59" s="315"/>
    </row>
    <row r="60" spans="1:10" s="36" customFormat="1" ht="18.75" customHeight="1">
      <c r="A60" s="275" t="s">
        <v>62</v>
      </c>
      <c r="B60" s="188"/>
      <c r="C60" s="339" t="s">
        <v>522</v>
      </c>
      <c r="D60" s="339"/>
      <c r="E60" s="188"/>
      <c r="F60" s="316" t="s">
        <v>523</v>
      </c>
      <c r="G60" s="316"/>
      <c r="H60" s="316"/>
    </row>
    <row r="61" spans="1:10" s="36" customFormat="1" ht="18.75" customHeight="1">
      <c r="A61" s="40"/>
      <c r="I61" s="33"/>
      <c r="J61" s="33"/>
    </row>
    <row r="62" spans="1:10" s="36" customFormat="1" ht="18.75" customHeight="1">
      <c r="A62" s="40"/>
      <c r="I62" s="33"/>
      <c r="J62" s="33"/>
    </row>
    <row r="63" spans="1:10" s="36" customFormat="1" ht="18.75" customHeight="1">
      <c r="A63" s="40"/>
      <c r="I63" s="33"/>
      <c r="J63" s="33"/>
    </row>
    <row r="64" spans="1:10" s="36" customFormat="1" ht="18.75" customHeight="1">
      <c r="A64" s="40"/>
      <c r="I64" s="33"/>
      <c r="J64" s="33"/>
    </row>
    <row r="65" spans="1:10" s="36" customFormat="1" ht="18.75" customHeight="1">
      <c r="A65" s="40"/>
      <c r="I65" s="33"/>
      <c r="J65" s="33"/>
    </row>
    <row r="66" spans="1:10" s="36" customFormat="1" ht="18.75" customHeight="1">
      <c r="A66" s="40"/>
      <c r="I66" s="33"/>
      <c r="J66" s="33"/>
    </row>
    <row r="67" spans="1:10" s="36" customFormat="1" ht="18.75" customHeight="1">
      <c r="A67" s="40"/>
      <c r="I67" s="33"/>
      <c r="J67" s="33"/>
    </row>
    <row r="68" spans="1:10" s="36" customFormat="1" ht="18.75" customHeight="1">
      <c r="A68" s="40"/>
      <c r="I68" s="33"/>
      <c r="J68" s="33"/>
    </row>
    <row r="69" spans="1:10" s="36" customFormat="1" ht="18.75" customHeight="1">
      <c r="A69" s="40"/>
      <c r="I69" s="33"/>
      <c r="J69" s="33"/>
    </row>
    <row r="70" spans="1:10" s="36" customFormat="1" ht="18.75" customHeight="1">
      <c r="A70" s="40"/>
      <c r="I70" s="33"/>
      <c r="J70" s="33"/>
    </row>
    <row r="71" spans="1:10" s="36" customFormat="1" ht="18.75" customHeight="1">
      <c r="A71" s="40"/>
      <c r="I71" s="33"/>
      <c r="J71" s="33"/>
    </row>
    <row r="72" spans="1:10" s="36" customFormat="1" ht="18.75" customHeight="1">
      <c r="A72" s="40"/>
      <c r="I72" s="33"/>
      <c r="J72" s="33"/>
    </row>
    <row r="73" spans="1:10" s="36" customFormat="1" ht="18.75" customHeight="1">
      <c r="A73" s="40"/>
      <c r="I73" s="33"/>
      <c r="J73" s="33"/>
    </row>
    <row r="74" spans="1:10" s="36" customFormat="1" ht="18.75" customHeight="1">
      <c r="A74" s="40"/>
      <c r="I74" s="33"/>
      <c r="J74" s="33"/>
    </row>
    <row r="75" spans="1:10" s="36" customFormat="1" ht="18.75" customHeight="1">
      <c r="A75" s="40"/>
      <c r="I75" s="33"/>
      <c r="J75" s="33"/>
    </row>
    <row r="76" spans="1:10" s="36" customFormat="1" ht="18.75" customHeight="1">
      <c r="A76" s="40"/>
      <c r="I76" s="33"/>
      <c r="J76" s="33"/>
    </row>
    <row r="77" spans="1:10" s="36" customFormat="1" ht="18.75" customHeight="1">
      <c r="A77" s="40"/>
      <c r="I77" s="33"/>
      <c r="J77" s="33"/>
    </row>
    <row r="78" spans="1:10" s="36" customFormat="1" ht="18.75" customHeight="1">
      <c r="A78" s="40"/>
      <c r="I78" s="33"/>
      <c r="J78" s="33"/>
    </row>
    <row r="79" spans="1:10" s="36" customFormat="1" ht="18.75" customHeight="1">
      <c r="A79" s="40"/>
      <c r="I79" s="33"/>
      <c r="J79" s="33"/>
    </row>
    <row r="80" spans="1:10" s="36" customFormat="1" ht="18.75" customHeight="1">
      <c r="A80" s="40"/>
      <c r="I80" s="33"/>
      <c r="J80" s="33"/>
    </row>
    <row r="81" spans="1:10" s="36" customFormat="1" ht="18.75" customHeight="1">
      <c r="A81" s="40"/>
      <c r="I81" s="33"/>
      <c r="J81" s="33"/>
    </row>
    <row r="82" spans="1:10" s="36" customFormat="1" ht="18.75" customHeight="1">
      <c r="A82" s="40"/>
      <c r="I82" s="33"/>
      <c r="J82" s="33"/>
    </row>
    <row r="83" spans="1:10" s="36" customFormat="1" ht="18.75" customHeight="1">
      <c r="A83" s="40"/>
      <c r="I83" s="33"/>
      <c r="J83" s="33"/>
    </row>
    <row r="84" spans="1:10" s="36" customFormat="1" ht="18.75" customHeight="1">
      <c r="A84" s="40"/>
      <c r="I84" s="33"/>
      <c r="J84" s="33"/>
    </row>
    <row r="85" spans="1:10" s="36" customFormat="1" ht="18.75" customHeight="1">
      <c r="A85" s="40"/>
      <c r="I85" s="33"/>
      <c r="J85" s="33"/>
    </row>
    <row r="86" spans="1:10" s="36" customFormat="1" ht="18.75" customHeight="1">
      <c r="A86" s="40"/>
      <c r="I86" s="33"/>
      <c r="J86" s="33"/>
    </row>
    <row r="87" spans="1:10" s="36" customFormat="1" ht="18.75" customHeight="1">
      <c r="A87" s="40"/>
      <c r="I87" s="33"/>
      <c r="J87" s="33"/>
    </row>
    <row r="88" spans="1:10" s="36" customFormat="1" ht="18.75" customHeight="1">
      <c r="A88" s="40"/>
      <c r="I88" s="33"/>
      <c r="J88" s="33"/>
    </row>
    <row r="89" spans="1:10" s="36" customFormat="1" ht="18.75" customHeight="1">
      <c r="A89" s="40"/>
      <c r="I89" s="33"/>
      <c r="J89" s="33"/>
    </row>
    <row r="90" spans="1:10" s="36" customFormat="1" ht="18.75" customHeight="1">
      <c r="A90" s="40"/>
      <c r="I90" s="33"/>
      <c r="J90" s="33"/>
    </row>
    <row r="91" spans="1:10" s="36" customFormat="1" ht="18.75" customHeight="1">
      <c r="A91" s="40"/>
      <c r="I91" s="33"/>
      <c r="J91" s="33"/>
    </row>
    <row r="92" spans="1:10" s="36" customFormat="1" ht="18.75" customHeight="1">
      <c r="A92" s="40"/>
      <c r="I92" s="33"/>
      <c r="J92" s="33"/>
    </row>
    <row r="93" spans="1:10" s="36" customFormat="1" ht="18.75" customHeight="1">
      <c r="A93" s="40"/>
      <c r="I93" s="33"/>
      <c r="J93" s="33"/>
    </row>
    <row r="94" spans="1:10" s="36" customFormat="1" ht="18.75" customHeight="1">
      <c r="A94" s="40"/>
      <c r="I94" s="33"/>
      <c r="J94" s="33"/>
    </row>
    <row r="95" spans="1:10" s="36" customFormat="1" ht="18.75" customHeight="1">
      <c r="A95" s="40"/>
      <c r="I95" s="33"/>
      <c r="J95" s="33"/>
    </row>
    <row r="96" spans="1:10" s="36" customFormat="1" ht="18.75" customHeight="1">
      <c r="A96" s="40"/>
      <c r="I96" s="33"/>
      <c r="J96" s="33"/>
    </row>
    <row r="97" spans="1:10" s="36" customFormat="1" ht="18.75" customHeight="1">
      <c r="A97" s="40"/>
      <c r="I97" s="33"/>
      <c r="J97" s="33"/>
    </row>
    <row r="98" spans="1:10" s="36" customFormat="1" ht="18.75" customHeight="1">
      <c r="A98" s="40"/>
      <c r="I98" s="33"/>
      <c r="J98" s="33"/>
    </row>
    <row r="99" spans="1:10" s="36" customFormat="1" ht="18.75" customHeight="1">
      <c r="A99" s="40"/>
      <c r="I99" s="33"/>
      <c r="J99" s="33"/>
    </row>
    <row r="100" spans="1:10" s="36" customFormat="1" ht="18.75" customHeight="1">
      <c r="A100" s="40"/>
      <c r="I100" s="33"/>
      <c r="J100" s="33"/>
    </row>
    <row r="101" spans="1:10" s="36" customFormat="1" ht="18.75" customHeight="1">
      <c r="A101" s="40"/>
      <c r="I101" s="33"/>
      <c r="J101" s="33"/>
    </row>
    <row r="102" spans="1:10" s="36" customFormat="1" ht="18.75" customHeight="1">
      <c r="A102" s="40"/>
      <c r="I102" s="33"/>
      <c r="J102" s="33"/>
    </row>
    <row r="103" spans="1:10" s="36" customFormat="1" ht="18.75" customHeight="1">
      <c r="A103" s="40"/>
      <c r="I103" s="33"/>
      <c r="J103" s="33"/>
    </row>
    <row r="104" spans="1:10" s="36" customFormat="1" ht="18.75" customHeight="1">
      <c r="A104" s="40"/>
      <c r="I104" s="33"/>
      <c r="J104" s="33"/>
    </row>
    <row r="105" spans="1:10" s="36" customFormat="1" ht="18.75" customHeight="1">
      <c r="A105" s="40"/>
      <c r="I105" s="33"/>
      <c r="J105" s="33"/>
    </row>
    <row r="106" spans="1:10" s="36" customFormat="1" ht="18.75" customHeight="1">
      <c r="A106" s="40"/>
      <c r="I106" s="33"/>
      <c r="J106" s="33"/>
    </row>
    <row r="107" spans="1:10" s="36" customFormat="1" ht="18.75" customHeight="1">
      <c r="A107" s="40"/>
      <c r="I107" s="33"/>
      <c r="J107" s="33"/>
    </row>
    <row r="108" spans="1:10" s="36" customFormat="1" ht="18.75" customHeight="1">
      <c r="A108" s="40"/>
      <c r="I108" s="33"/>
      <c r="J108" s="33"/>
    </row>
    <row r="109" spans="1:10" s="36" customFormat="1" ht="18.75" customHeight="1">
      <c r="A109" s="40"/>
      <c r="I109" s="33"/>
      <c r="J109" s="33"/>
    </row>
    <row r="110" spans="1:10" s="36" customFormat="1" ht="18.75" customHeight="1">
      <c r="A110" s="40"/>
      <c r="I110" s="33"/>
      <c r="J110" s="33"/>
    </row>
    <row r="111" spans="1:10" s="36" customFormat="1" ht="18.75" customHeight="1">
      <c r="A111" s="40"/>
      <c r="I111" s="33"/>
      <c r="J111" s="33"/>
    </row>
    <row r="112" spans="1:10" s="36" customFormat="1" ht="18.75" customHeight="1">
      <c r="A112" s="40"/>
      <c r="I112" s="33"/>
      <c r="J112" s="33"/>
    </row>
    <row r="113" spans="1:10" s="36" customFormat="1" ht="18.75" customHeight="1">
      <c r="A113" s="40"/>
      <c r="I113" s="33"/>
      <c r="J113" s="33"/>
    </row>
    <row r="114" spans="1:10" s="36" customFormat="1" ht="18.75" customHeight="1">
      <c r="A114" s="40"/>
      <c r="I114" s="33"/>
      <c r="J114" s="33"/>
    </row>
    <row r="115" spans="1:10" s="36" customFormat="1" ht="18.75" customHeight="1">
      <c r="A115" s="40"/>
      <c r="I115" s="33"/>
      <c r="J115" s="33"/>
    </row>
    <row r="116" spans="1:10" s="36" customFormat="1" ht="18.75" customHeight="1">
      <c r="A116" s="40"/>
      <c r="I116" s="33"/>
      <c r="J116" s="33"/>
    </row>
    <row r="117" spans="1:10" s="36" customFormat="1" ht="18.75" customHeight="1">
      <c r="A117" s="40"/>
      <c r="I117" s="33"/>
      <c r="J117" s="33"/>
    </row>
    <row r="118" spans="1:10" s="36" customFormat="1" ht="18.75" customHeight="1">
      <c r="A118" s="40"/>
      <c r="I118" s="33"/>
      <c r="J118" s="33"/>
    </row>
    <row r="119" spans="1:10" s="36" customFormat="1" ht="18.75" customHeight="1">
      <c r="A119" s="40"/>
      <c r="I119" s="33"/>
      <c r="J119" s="33"/>
    </row>
    <row r="120" spans="1:10" s="36" customFormat="1" ht="18.75" customHeight="1">
      <c r="A120" s="40"/>
      <c r="I120" s="33"/>
      <c r="J120" s="33"/>
    </row>
    <row r="121" spans="1:10" s="36" customFormat="1" ht="18.75" customHeight="1">
      <c r="A121" s="40"/>
      <c r="I121" s="33"/>
      <c r="J121" s="33"/>
    </row>
    <row r="122" spans="1:10" s="36" customFormat="1" ht="18.75" customHeight="1">
      <c r="A122" s="40"/>
      <c r="I122" s="33"/>
      <c r="J122" s="33"/>
    </row>
    <row r="123" spans="1:10" s="36" customFormat="1" ht="18.75" customHeight="1">
      <c r="A123" s="40"/>
      <c r="I123" s="33"/>
      <c r="J123" s="33"/>
    </row>
    <row r="124" spans="1:10" s="36" customFormat="1" ht="18.75" customHeight="1">
      <c r="A124" s="40"/>
      <c r="I124" s="33"/>
      <c r="J124" s="33"/>
    </row>
    <row r="125" spans="1:10" s="36" customFormat="1" ht="18.75" customHeight="1">
      <c r="A125" s="40"/>
      <c r="I125" s="33"/>
      <c r="J125" s="33"/>
    </row>
    <row r="126" spans="1:10" s="36" customFormat="1" ht="18.75" customHeight="1">
      <c r="A126" s="40"/>
      <c r="I126" s="33"/>
      <c r="J126" s="33"/>
    </row>
    <row r="127" spans="1:10" s="36" customFormat="1" ht="18.75" customHeight="1">
      <c r="A127" s="40"/>
      <c r="I127" s="33"/>
      <c r="J127" s="33"/>
    </row>
    <row r="128" spans="1:10" s="36" customFormat="1" ht="18.75" customHeight="1">
      <c r="A128" s="40"/>
      <c r="I128" s="33"/>
      <c r="J128" s="33"/>
    </row>
    <row r="129" spans="1:10" s="36" customFormat="1" ht="18.75" customHeight="1">
      <c r="A129" s="40"/>
      <c r="I129" s="33"/>
      <c r="J129" s="33"/>
    </row>
    <row r="130" spans="1:10" s="36" customFormat="1" ht="18.75" customHeight="1">
      <c r="A130" s="40"/>
      <c r="I130" s="33"/>
      <c r="J130" s="33"/>
    </row>
    <row r="131" spans="1:10" s="36" customFormat="1" ht="18.75" customHeight="1">
      <c r="A131" s="40"/>
      <c r="I131" s="33"/>
      <c r="J131" s="33"/>
    </row>
    <row r="132" spans="1:10" s="36" customFormat="1" ht="18.75" customHeight="1">
      <c r="A132" s="40"/>
      <c r="I132" s="33"/>
      <c r="J132" s="33"/>
    </row>
    <row r="133" spans="1:10" s="36" customFormat="1" ht="18.75" customHeight="1">
      <c r="A133" s="40"/>
      <c r="I133" s="33"/>
      <c r="J133" s="33"/>
    </row>
    <row r="134" spans="1:10" s="36" customFormat="1" ht="18.75" customHeight="1">
      <c r="A134" s="40"/>
      <c r="I134" s="33"/>
      <c r="J134" s="33"/>
    </row>
    <row r="135" spans="1:10" s="36" customFormat="1" ht="18.75" customHeight="1">
      <c r="A135" s="40"/>
      <c r="I135" s="33"/>
      <c r="J135" s="33"/>
    </row>
    <row r="136" spans="1:10" s="36" customFormat="1" ht="18.75" customHeight="1">
      <c r="A136" s="40"/>
      <c r="I136" s="33"/>
      <c r="J136" s="33"/>
    </row>
    <row r="137" spans="1:10" s="36" customFormat="1" ht="18.75" customHeight="1">
      <c r="A137" s="40"/>
      <c r="I137" s="33"/>
      <c r="J137" s="33"/>
    </row>
    <row r="138" spans="1:10" s="36" customFormat="1" ht="18.75" customHeight="1">
      <c r="A138" s="40"/>
      <c r="I138" s="33"/>
      <c r="J138" s="33"/>
    </row>
    <row r="139" spans="1:10" s="36" customFormat="1" ht="18.75" customHeight="1">
      <c r="A139" s="40"/>
      <c r="I139" s="33"/>
      <c r="J139" s="33"/>
    </row>
    <row r="140" spans="1:10" s="36" customFormat="1" ht="18.75" customHeight="1">
      <c r="A140" s="40"/>
      <c r="I140" s="33"/>
      <c r="J140" s="33"/>
    </row>
    <row r="141" spans="1:10" s="36" customFormat="1" ht="18.75" customHeight="1">
      <c r="A141" s="40"/>
      <c r="I141" s="33"/>
      <c r="J141" s="33"/>
    </row>
    <row r="142" spans="1:10" s="36" customFormat="1" ht="18.75" customHeight="1">
      <c r="A142" s="40"/>
      <c r="I142" s="33"/>
      <c r="J142" s="33"/>
    </row>
    <row r="143" spans="1:10" s="36" customFormat="1" ht="18.75" customHeight="1">
      <c r="A143" s="40"/>
      <c r="I143" s="33"/>
      <c r="J143" s="33"/>
    </row>
    <row r="144" spans="1:10" s="36" customFormat="1" ht="18.75" customHeight="1">
      <c r="A144" s="40"/>
      <c r="I144" s="33"/>
      <c r="J144" s="33"/>
    </row>
    <row r="145" spans="1:10" s="36" customFormat="1" ht="18.75" customHeight="1">
      <c r="A145" s="40"/>
      <c r="I145" s="33"/>
      <c r="J145" s="33"/>
    </row>
    <row r="146" spans="1:10" s="36" customFormat="1" ht="18.75" customHeight="1">
      <c r="A146" s="40"/>
      <c r="I146" s="33"/>
      <c r="J146" s="33"/>
    </row>
    <row r="147" spans="1:10" s="36" customFormat="1" ht="18.75" customHeight="1">
      <c r="A147" s="40"/>
      <c r="I147" s="33"/>
      <c r="J147" s="33"/>
    </row>
    <row r="148" spans="1:10" s="36" customFormat="1" ht="18.75" customHeight="1">
      <c r="A148" s="40"/>
      <c r="I148" s="33"/>
      <c r="J148" s="33"/>
    </row>
    <row r="149" spans="1:10" s="36" customFormat="1" ht="18.75" customHeight="1">
      <c r="A149" s="40"/>
      <c r="I149" s="33"/>
      <c r="J149" s="33"/>
    </row>
    <row r="150" spans="1:10" s="36" customFormat="1" ht="18.75" customHeight="1">
      <c r="A150" s="40"/>
      <c r="I150" s="33"/>
      <c r="J150" s="33"/>
    </row>
    <row r="151" spans="1:10" s="36" customFormat="1" ht="18.75" customHeight="1">
      <c r="A151" s="40"/>
      <c r="I151" s="33"/>
      <c r="J151" s="33"/>
    </row>
    <row r="152" spans="1:10" s="36" customFormat="1" ht="18.75" customHeight="1">
      <c r="A152" s="40"/>
      <c r="I152" s="33"/>
      <c r="J152" s="33"/>
    </row>
    <row r="153" spans="1:10" s="36" customFormat="1" ht="18.75" customHeight="1">
      <c r="A153" s="40"/>
      <c r="I153" s="33"/>
      <c r="J153" s="33"/>
    </row>
    <row r="154" spans="1:10" s="36" customFormat="1" ht="18.75" customHeight="1">
      <c r="A154" s="40"/>
      <c r="I154" s="33"/>
      <c r="J154" s="33"/>
    </row>
    <row r="155" spans="1:10" s="36" customFormat="1" ht="18.75" customHeight="1">
      <c r="A155" s="40"/>
      <c r="I155" s="33"/>
      <c r="J155" s="33"/>
    </row>
    <row r="156" spans="1:10" s="36" customFormat="1" ht="18.75" customHeight="1">
      <c r="A156" s="40"/>
      <c r="I156" s="33"/>
      <c r="J156" s="33"/>
    </row>
    <row r="157" spans="1:10" s="36" customFormat="1" ht="18.75" customHeight="1">
      <c r="A157" s="40"/>
      <c r="I157" s="33"/>
      <c r="J157" s="33"/>
    </row>
    <row r="158" spans="1:10" s="36" customFormat="1" ht="18.75" customHeight="1">
      <c r="A158" s="40"/>
      <c r="I158" s="33"/>
      <c r="J158" s="33"/>
    </row>
    <row r="159" spans="1:10" s="36" customFormat="1" ht="18.75" customHeight="1">
      <c r="A159" s="40"/>
      <c r="I159" s="33"/>
      <c r="J159" s="33"/>
    </row>
    <row r="160" spans="1:10" s="36" customFormat="1" ht="18.75" customHeight="1">
      <c r="A160" s="40"/>
      <c r="I160" s="33"/>
      <c r="J160" s="33"/>
    </row>
    <row r="161" spans="1:10" s="36" customFormat="1" ht="18.75" customHeight="1">
      <c r="A161" s="40"/>
      <c r="I161" s="33"/>
      <c r="J161" s="33"/>
    </row>
    <row r="162" spans="1:10" s="36" customFormat="1" ht="18.75" customHeight="1">
      <c r="A162" s="40"/>
      <c r="I162" s="33"/>
      <c r="J162" s="33"/>
    </row>
    <row r="163" spans="1:10" s="36" customFormat="1" ht="18.75" customHeight="1">
      <c r="A163" s="40"/>
      <c r="I163" s="33"/>
      <c r="J163" s="33"/>
    </row>
    <row r="164" spans="1:10" s="36" customFormat="1" ht="18.75" customHeight="1">
      <c r="A164" s="40"/>
      <c r="I164" s="33"/>
      <c r="J164" s="33"/>
    </row>
    <row r="165" spans="1:10" s="36" customFormat="1" ht="18.75" customHeight="1">
      <c r="A165" s="40"/>
      <c r="I165" s="33"/>
      <c r="J165" s="33"/>
    </row>
    <row r="166" spans="1:10" s="36" customFormat="1" ht="18.75" customHeight="1">
      <c r="A166" s="40"/>
      <c r="I166" s="33"/>
      <c r="J166" s="33"/>
    </row>
    <row r="167" spans="1:10" s="36" customFormat="1" ht="18.75" customHeight="1">
      <c r="A167" s="40"/>
      <c r="I167" s="33"/>
      <c r="J167" s="33"/>
    </row>
    <row r="168" spans="1:10" s="36" customFormat="1" ht="18.75" customHeight="1">
      <c r="A168" s="40"/>
      <c r="I168" s="33"/>
      <c r="J168" s="33"/>
    </row>
    <row r="169" spans="1:10" s="36" customFormat="1" ht="18.75" customHeight="1">
      <c r="A169" s="40"/>
      <c r="I169" s="33"/>
      <c r="J169" s="33"/>
    </row>
    <row r="170" spans="1:10" s="36" customFormat="1" ht="18.75" customHeight="1">
      <c r="A170" s="40"/>
      <c r="I170" s="33"/>
      <c r="J170" s="33"/>
    </row>
    <row r="171" spans="1:10" s="36" customFormat="1" ht="18.75" customHeight="1">
      <c r="A171" s="40"/>
      <c r="I171" s="33"/>
      <c r="J171" s="33"/>
    </row>
    <row r="172" spans="1:10" s="36" customFormat="1" ht="18.75" customHeight="1">
      <c r="A172" s="40"/>
      <c r="I172" s="33"/>
      <c r="J172" s="33"/>
    </row>
    <row r="173" spans="1:10" s="36" customFormat="1" ht="18.75" customHeight="1">
      <c r="A173" s="40"/>
      <c r="I173" s="33"/>
      <c r="J173" s="33"/>
    </row>
    <row r="174" spans="1:10" s="36" customFormat="1" ht="18.75" customHeight="1">
      <c r="A174" s="40"/>
      <c r="I174" s="33"/>
      <c r="J174" s="33"/>
    </row>
    <row r="175" spans="1:10" s="36" customFormat="1" ht="18.75" customHeight="1">
      <c r="A175" s="40"/>
      <c r="I175" s="33"/>
      <c r="J175" s="33"/>
    </row>
    <row r="176" spans="1:10" s="36" customFormat="1" ht="18.75" customHeight="1">
      <c r="A176" s="40"/>
      <c r="I176" s="33"/>
      <c r="J176" s="33"/>
    </row>
    <row r="177" spans="1:10" s="36" customFormat="1" ht="18.75" customHeight="1">
      <c r="A177" s="40"/>
      <c r="I177" s="33"/>
      <c r="J177" s="33"/>
    </row>
    <row r="178" spans="1:10" s="36" customFormat="1" ht="18.75" customHeight="1">
      <c r="A178" s="40"/>
      <c r="I178" s="33"/>
      <c r="J178" s="33"/>
    </row>
    <row r="179" spans="1:10" s="36" customFormat="1" ht="18.75" customHeight="1">
      <c r="A179" s="40"/>
      <c r="I179" s="33"/>
      <c r="J179" s="33"/>
    </row>
    <row r="180" spans="1:10" s="36" customFormat="1" ht="18.75" customHeight="1">
      <c r="A180" s="40"/>
      <c r="I180" s="33"/>
      <c r="J180" s="33"/>
    </row>
    <row r="181" spans="1:10" s="36" customFormat="1" ht="18.75" customHeight="1">
      <c r="A181" s="40"/>
      <c r="I181" s="33"/>
      <c r="J181" s="33"/>
    </row>
    <row r="182" spans="1:10" s="36" customFormat="1" ht="18.75" customHeight="1">
      <c r="A182" s="40"/>
      <c r="I182" s="33"/>
      <c r="J182" s="33"/>
    </row>
    <row r="183" spans="1:10" s="36" customFormat="1" ht="18.75" customHeight="1">
      <c r="A183" s="40"/>
      <c r="I183" s="33"/>
      <c r="J183" s="33"/>
    </row>
    <row r="184" spans="1:10" s="36" customFormat="1" ht="18.75" customHeight="1">
      <c r="A184" s="40"/>
      <c r="I184" s="33"/>
      <c r="J184" s="33"/>
    </row>
    <row r="185" spans="1:10" s="36" customFormat="1" ht="18.75" customHeight="1">
      <c r="A185" s="40"/>
      <c r="I185" s="33"/>
      <c r="J185" s="33"/>
    </row>
    <row r="186" spans="1:10" s="36" customFormat="1" ht="18.75" customHeight="1">
      <c r="A186" s="40"/>
      <c r="I186" s="33"/>
      <c r="J186" s="33"/>
    </row>
    <row r="187" spans="1:10" s="36" customFormat="1" ht="18.75" customHeight="1">
      <c r="A187" s="40"/>
      <c r="I187" s="33"/>
      <c r="J187" s="33"/>
    </row>
    <row r="188" spans="1:10" s="36" customFormat="1" ht="18.75" customHeight="1">
      <c r="A188" s="40"/>
      <c r="I188" s="33"/>
      <c r="J188" s="33"/>
    </row>
    <row r="189" spans="1:10" s="36" customFormat="1" ht="18.75" customHeight="1">
      <c r="A189" s="40"/>
      <c r="I189" s="33"/>
      <c r="J189" s="33"/>
    </row>
    <row r="190" spans="1:10" s="36" customFormat="1" ht="18.75" customHeight="1">
      <c r="A190" s="40"/>
      <c r="I190" s="33"/>
      <c r="J190" s="33"/>
    </row>
    <row r="191" spans="1:10" s="36" customFormat="1" ht="18.75" customHeight="1">
      <c r="A191" s="40"/>
      <c r="I191" s="33"/>
      <c r="J191" s="33"/>
    </row>
    <row r="192" spans="1:10" s="36" customFormat="1" ht="18.75" customHeight="1">
      <c r="A192" s="40"/>
      <c r="I192" s="33"/>
      <c r="J192" s="33"/>
    </row>
    <row r="193" spans="1:10" s="36" customFormat="1" ht="18.75" customHeight="1">
      <c r="A193" s="40"/>
      <c r="I193" s="33"/>
      <c r="J193" s="33"/>
    </row>
    <row r="194" spans="1:10" s="36" customFormat="1" ht="18.75" customHeight="1">
      <c r="A194" s="40"/>
      <c r="I194" s="33"/>
      <c r="J194" s="33"/>
    </row>
    <row r="195" spans="1:10" s="36" customFormat="1" ht="18.75" customHeight="1">
      <c r="A195" s="40"/>
      <c r="I195" s="33"/>
      <c r="J195" s="33"/>
    </row>
    <row r="196" spans="1:10" s="36" customFormat="1" ht="18.75" customHeight="1">
      <c r="A196" s="40"/>
      <c r="I196" s="33"/>
      <c r="J196" s="33"/>
    </row>
    <row r="197" spans="1:10" s="36" customFormat="1" ht="18.75" customHeight="1">
      <c r="A197" s="40"/>
      <c r="I197" s="33"/>
      <c r="J197" s="33"/>
    </row>
    <row r="198" spans="1:10" s="36" customFormat="1" ht="18.75" customHeight="1">
      <c r="A198" s="40"/>
      <c r="I198" s="33"/>
      <c r="J198" s="33"/>
    </row>
    <row r="199" spans="1:10" ht="18.75" customHeight="1">
      <c r="A199" s="40"/>
    </row>
    <row r="200" spans="1:10" ht="18.75" customHeight="1">
      <c r="A200" s="40"/>
    </row>
    <row r="201" spans="1:10" ht="18.75" customHeight="1">
      <c r="A201" s="40"/>
    </row>
    <row r="202" spans="1:10" ht="18.75" customHeight="1">
      <c r="A202" s="40"/>
    </row>
    <row r="203" spans="1:10" ht="18.75" customHeight="1">
      <c r="A203" s="40"/>
    </row>
    <row r="204" spans="1:10" ht="18.75" customHeight="1">
      <c r="A204" s="40"/>
    </row>
    <row r="205" spans="1:10" ht="18.75" customHeight="1">
      <c r="A205" s="40"/>
    </row>
    <row r="206" spans="1:10" ht="18.75" customHeight="1">
      <c r="A206" s="40"/>
    </row>
    <row r="207" spans="1:10" ht="18.75" customHeight="1">
      <c r="A207" s="40"/>
    </row>
    <row r="208" spans="1:10" ht="18.75" customHeight="1">
      <c r="A208" s="40"/>
    </row>
    <row r="209" spans="1:1" ht="18.75" customHeight="1">
      <c r="A209" s="40"/>
    </row>
    <row r="210" spans="1:1" ht="18.75" customHeight="1">
      <c r="A210" s="40"/>
    </row>
  </sheetData>
  <mergeCells count="12">
    <mergeCell ref="A1:H1"/>
    <mergeCell ref="A2:H2"/>
    <mergeCell ref="A3:A4"/>
    <mergeCell ref="B3:B4"/>
    <mergeCell ref="C3:D3"/>
    <mergeCell ref="E3:H3"/>
    <mergeCell ref="A6:H6"/>
    <mergeCell ref="A25:H25"/>
    <mergeCell ref="C59:D59"/>
    <mergeCell ref="F59:H59"/>
    <mergeCell ref="C60:D60"/>
    <mergeCell ref="F60:H60"/>
  </mergeCells>
  <pageMargins left="1.1811023622047245" right="0.39370078740157483" top="0.78740157480314965" bottom="0.78740157480314965" header="0.19685039370078741" footer="0.11811023622047245"/>
  <pageSetup paperSize="9" scale="51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24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110"/>
  <sheetViews>
    <sheetView view="pageBreakPreview" zoomScale="55" zoomScaleNormal="70" zoomScaleSheetLayoutView="55" workbookViewId="0">
      <pane xSplit="1" ySplit="5" topLeftCell="B75" activePane="bottomRight" state="frozen"/>
      <selection activeCell="A132" sqref="A132"/>
      <selection pane="topRight" activeCell="A132" sqref="A132"/>
      <selection pane="bottomLeft" activeCell="A132" sqref="A132"/>
      <selection pane="bottomRight" activeCell="A132" sqref="A132"/>
    </sheetView>
  </sheetViews>
  <sheetFormatPr defaultRowHeight="18.75"/>
  <cols>
    <col min="1" max="1" width="88" style="192" customWidth="1"/>
    <col min="2" max="2" width="15" style="192" customWidth="1"/>
    <col min="3" max="7" width="20.42578125" style="192" customWidth="1"/>
    <col min="8" max="8" width="18.42578125" style="192" customWidth="1"/>
    <col min="9" max="16384" width="9.140625" style="192"/>
  </cols>
  <sheetData>
    <row r="1" spans="1:8">
      <c r="A1" s="329" t="s">
        <v>524</v>
      </c>
      <c r="B1" s="329"/>
      <c r="C1" s="329"/>
      <c r="D1" s="329"/>
      <c r="E1" s="329"/>
      <c r="F1" s="329"/>
      <c r="G1" s="329"/>
      <c r="H1" s="329"/>
    </row>
    <row r="2" spans="1:8">
      <c r="A2" s="16"/>
      <c r="B2" s="16"/>
      <c r="C2" s="16"/>
      <c r="D2" s="16"/>
      <c r="E2" s="16"/>
      <c r="F2" s="16"/>
      <c r="G2" s="16"/>
      <c r="H2" s="16"/>
    </row>
    <row r="3" spans="1:8" ht="48" customHeight="1">
      <c r="A3" s="318" t="s">
        <v>164</v>
      </c>
      <c r="B3" s="342" t="s">
        <v>0</v>
      </c>
      <c r="C3" s="318" t="s">
        <v>525</v>
      </c>
      <c r="D3" s="318"/>
      <c r="E3" s="319" t="s">
        <v>294</v>
      </c>
      <c r="F3" s="319"/>
      <c r="G3" s="319"/>
      <c r="H3" s="319"/>
    </row>
    <row r="4" spans="1:8" ht="38.25" customHeight="1">
      <c r="A4" s="318"/>
      <c r="B4" s="342"/>
      <c r="C4" s="180" t="s">
        <v>292</v>
      </c>
      <c r="D4" s="180" t="s">
        <v>293</v>
      </c>
      <c r="E4" s="180" t="s">
        <v>153</v>
      </c>
      <c r="F4" s="180" t="s">
        <v>146</v>
      </c>
      <c r="G4" s="44" t="s">
        <v>160</v>
      </c>
      <c r="H4" s="44" t="s">
        <v>161</v>
      </c>
    </row>
    <row r="5" spans="1:8">
      <c r="A5" s="44">
        <v>1</v>
      </c>
      <c r="B5" s="283">
        <v>2</v>
      </c>
      <c r="C5" s="44">
        <v>3</v>
      </c>
      <c r="D5" s="283">
        <v>4</v>
      </c>
      <c r="E5" s="44">
        <v>5</v>
      </c>
      <c r="F5" s="283">
        <v>6</v>
      </c>
      <c r="G5" s="44">
        <v>7</v>
      </c>
      <c r="H5" s="283">
        <v>8</v>
      </c>
    </row>
    <row r="6" spans="1:8">
      <c r="A6" s="284" t="s">
        <v>100</v>
      </c>
      <c r="B6" s="285"/>
      <c r="C6" s="285"/>
      <c r="D6" s="285"/>
      <c r="E6" s="285"/>
      <c r="F6" s="285"/>
      <c r="G6" s="285"/>
      <c r="H6" s="286"/>
    </row>
    <row r="7" spans="1:8" s="39" customFormat="1" ht="24.95" customHeight="1">
      <c r="A7" s="287" t="s">
        <v>284</v>
      </c>
      <c r="B7" s="288">
        <v>3000</v>
      </c>
      <c r="C7" s="226">
        <v>2877.4</v>
      </c>
      <c r="D7" s="226">
        <v>4042.5</v>
      </c>
      <c r="E7" s="226">
        <v>3046.6</v>
      </c>
      <c r="F7" s="226">
        <v>4042.5</v>
      </c>
      <c r="G7" s="231">
        <v>995.9</v>
      </c>
      <c r="H7" s="276">
        <v>132.69999999999999</v>
      </c>
    </row>
    <row r="8" spans="1:8" ht="18" customHeight="1">
      <c r="A8" s="193" t="s">
        <v>526</v>
      </c>
      <c r="B8" s="7">
        <v>3010</v>
      </c>
      <c r="C8" s="232">
        <v>2500.4</v>
      </c>
      <c r="D8" s="232">
        <v>3389.2</v>
      </c>
      <c r="E8" s="232">
        <v>2606.6</v>
      </c>
      <c r="F8" s="232">
        <v>3389.2</v>
      </c>
      <c r="G8" s="232">
        <v>782.6</v>
      </c>
      <c r="H8" s="278">
        <v>130</v>
      </c>
    </row>
    <row r="9" spans="1:8" ht="18" customHeight="1">
      <c r="A9" s="193" t="s">
        <v>527</v>
      </c>
      <c r="B9" s="7">
        <v>3020</v>
      </c>
      <c r="C9" s="232">
        <v>0</v>
      </c>
      <c r="D9" s="232">
        <v>0</v>
      </c>
      <c r="E9" s="232">
        <v>0</v>
      </c>
      <c r="F9" s="232">
        <v>0</v>
      </c>
      <c r="G9" s="232">
        <v>0</v>
      </c>
      <c r="H9" s="278">
        <v>0</v>
      </c>
    </row>
    <row r="10" spans="1:8" ht="18" customHeight="1">
      <c r="A10" s="193" t="s">
        <v>528</v>
      </c>
      <c r="B10" s="7">
        <v>3030</v>
      </c>
      <c r="C10" s="232">
        <v>0</v>
      </c>
      <c r="D10" s="232">
        <v>0</v>
      </c>
      <c r="E10" s="232">
        <v>0</v>
      </c>
      <c r="F10" s="232">
        <v>0</v>
      </c>
      <c r="G10" s="232">
        <v>0</v>
      </c>
      <c r="H10" s="278">
        <v>0</v>
      </c>
    </row>
    <row r="11" spans="1:8" ht="18" customHeight="1">
      <c r="A11" s="193" t="s">
        <v>529</v>
      </c>
      <c r="B11" s="7">
        <v>3040</v>
      </c>
      <c r="C11" s="232">
        <v>30.4</v>
      </c>
      <c r="D11" s="232">
        <v>12.5</v>
      </c>
      <c r="E11" s="232">
        <v>0</v>
      </c>
      <c r="F11" s="232">
        <v>12.5</v>
      </c>
      <c r="G11" s="232">
        <v>12.5</v>
      </c>
      <c r="H11" s="278">
        <v>0</v>
      </c>
    </row>
    <row r="12" spans="1:8" ht="18" customHeight="1">
      <c r="A12" s="193" t="s">
        <v>530</v>
      </c>
      <c r="B12" s="7" t="s">
        <v>531</v>
      </c>
      <c r="C12" s="232">
        <v>30.4</v>
      </c>
      <c r="D12" s="232">
        <v>12.5</v>
      </c>
      <c r="E12" s="232">
        <v>0</v>
      </c>
      <c r="F12" s="232">
        <v>12.5</v>
      </c>
      <c r="G12" s="232">
        <v>12.5</v>
      </c>
      <c r="H12" s="278">
        <v>0</v>
      </c>
    </row>
    <row r="13" spans="1:8" ht="18" customHeight="1">
      <c r="A13" s="193" t="s">
        <v>330</v>
      </c>
      <c r="B13" s="7" t="s">
        <v>330</v>
      </c>
      <c r="C13" s="232">
        <v>0</v>
      </c>
      <c r="D13" s="232">
        <v>0</v>
      </c>
      <c r="E13" s="232">
        <v>0</v>
      </c>
      <c r="F13" s="232">
        <v>0</v>
      </c>
      <c r="G13" s="232">
        <v>0</v>
      </c>
      <c r="H13" s="278">
        <v>0</v>
      </c>
    </row>
    <row r="14" spans="1:8" ht="18" customHeight="1">
      <c r="A14" s="193" t="s">
        <v>532</v>
      </c>
      <c r="B14" s="7">
        <v>3050</v>
      </c>
      <c r="C14" s="232">
        <v>0</v>
      </c>
      <c r="D14" s="232">
        <v>0</v>
      </c>
      <c r="E14" s="232">
        <v>0</v>
      </c>
      <c r="F14" s="232">
        <v>0</v>
      </c>
      <c r="G14" s="232">
        <v>0</v>
      </c>
      <c r="H14" s="278">
        <v>0</v>
      </c>
    </row>
    <row r="15" spans="1:8" ht="20.100000000000001" customHeight="1">
      <c r="A15" s="193" t="s">
        <v>533</v>
      </c>
      <c r="B15" s="7">
        <v>3060</v>
      </c>
      <c r="C15" s="257">
        <v>0</v>
      </c>
      <c r="D15" s="257">
        <v>0</v>
      </c>
      <c r="E15" s="257">
        <v>0</v>
      </c>
      <c r="F15" s="257">
        <v>0</v>
      </c>
      <c r="G15" s="232">
        <v>0</v>
      </c>
      <c r="H15" s="278">
        <v>0</v>
      </c>
    </row>
    <row r="16" spans="1:8" ht="18" customHeight="1">
      <c r="A16" s="193" t="s">
        <v>72</v>
      </c>
      <c r="B16" s="178">
        <v>3061</v>
      </c>
      <c r="C16" s="232">
        <v>0</v>
      </c>
      <c r="D16" s="232">
        <v>0</v>
      </c>
      <c r="E16" s="232">
        <v>0</v>
      </c>
      <c r="F16" s="232">
        <v>0</v>
      </c>
      <c r="G16" s="232">
        <v>0</v>
      </c>
      <c r="H16" s="278">
        <v>0</v>
      </c>
    </row>
    <row r="17" spans="1:8" ht="18" customHeight="1">
      <c r="A17" s="193" t="s">
        <v>73</v>
      </c>
      <c r="B17" s="178">
        <v>3062</v>
      </c>
      <c r="C17" s="232">
        <v>0</v>
      </c>
      <c r="D17" s="232">
        <v>0</v>
      </c>
      <c r="E17" s="232">
        <v>0</v>
      </c>
      <c r="F17" s="232">
        <v>0</v>
      </c>
      <c r="G17" s="232">
        <v>0</v>
      </c>
      <c r="H17" s="278">
        <v>0</v>
      </c>
    </row>
    <row r="18" spans="1:8" ht="18" customHeight="1">
      <c r="A18" s="193" t="s">
        <v>83</v>
      </c>
      <c r="B18" s="178">
        <v>3063</v>
      </c>
      <c r="C18" s="232">
        <v>0</v>
      </c>
      <c r="D18" s="232">
        <v>0</v>
      </c>
      <c r="E18" s="232">
        <v>0</v>
      </c>
      <c r="F18" s="232">
        <v>0</v>
      </c>
      <c r="G18" s="232">
        <v>0</v>
      </c>
      <c r="H18" s="278">
        <v>0</v>
      </c>
    </row>
    <row r="19" spans="1:8" ht="18" customHeight="1">
      <c r="A19" s="193" t="s">
        <v>534</v>
      </c>
      <c r="B19" s="7">
        <v>3070</v>
      </c>
      <c r="C19" s="232">
        <v>346.6</v>
      </c>
      <c r="D19" s="232">
        <v>640.79999999999995</v>
      </c>
      <c r="E19" s="232">
        <v>440</v>
      </c>
      <c r="F19" s="232">
        <v>640.79999999999995</v>
      </c>
      <c r="G19" s="232">
        <v>200.8</v>
      </c>
      <c r="H19" s="278">
        <v>145.6</v>
      </c>
    </row>
    <row r="20" spans="1:8" ht="20.100000000000001" customHeight="1">
      <c r="A20" s="193" t="s">
        <v>330</v>
      </c>
      <c r="B20" s="7" t="s">
        <v>330</v>
      </c>
      <c r="C20" s="232">
        <v>0</v>
      </c>
      <c r="D20" s="232">
        <v>0</v>
      </c>
      <c r="E20" s="232">
        <v>0</v>
      </c>
      <c r="F20" s="232">
        <v>0</v>
      </c>
      <c r="G20" s="232">
        <v>0</v>
      </c>
      <c r="H20" s="278">
        <v>0</v>
      </c>
    </row>
    <row r="21" spans="1:8" ht="20.100000000000001" customHeight="1">
      <c r="A21" s="193" t="s">
        <v>535</v>
      </c>
      <c r="B21" s="7" t="s">
        <v>536</v>
      </c>
      <c r="C21" s="232">
        <v>346.6</v>
      </c>
      <c r="D21" s="232">
        <v>640.79999999999995</v>
      </c>
      <c r="E21" s="232">
        <v>440</v>
      </c>
      <c r="F21" s="232">
        <v>640.79999999999995</v>
      </c>
      <c r="G21" s="232">
        <v>200.8</v>
      </c>
      <c r="H21" s="278">
        <v>145.6</v>
      </c>
    </row>
    <row r="22" spans="1:8" ht="20.100000000000001" customHeight="1">
      <c r="A22" s="185" t="s">
        <v>537</v>
      </c>
      <c r="B22" s="218">
        <v>3100</v>
      </c>
      <c r="C22" s="214">
        <v>-2812.7</v>
      </c>
      <c r="D22" s="214">
        <v>-3944.2</v>
      </c>
      <c r="E22" s="214">
        <v>-3031.6</v>
      </c>
      <c r="F22" s="214">
        <v>-3944.2</v>
      </c>
      <c r="G22" s="231">
        <v>912.6</v>
      </c>
      <c r="H22" s="276">
        <v>130.1</v>
      </c>
    </row>
    <row r="23" spans="1:8" ht="18" customHeight="1">
      <c r="A23" s="193" t="s">
        <v>538</v>
      </c>
      <c r="B23" s="7">
        <v>3110</v>
      </c>
      <c r="C23" s="233">
        <v>-634.4</v>
      </c>
      <c r="D23" s="233">
        <v>-891.3</v>
      </c>
      <c r="E23" s="233">
        <v>-1061.8</v>
      </c>
      <c r="F23" s="233">
        <v>-891.3</v>
      </c>
      <c r="G23" s="232">
        <v>-170.5</v>
      </c>
      <c r="H23" s="278">
        <v>83.9</v>
      </c>
    </row>
    <row r="24" spans="1:8" ht="18" customHeight="1">
      <c r="A24" s="193" t="s">
        <v>539</v>
      </c>
      <c r="B24" s="7">
        <v>3120</v>
      </c>
      <c r="C24" s="233">
        <v>-1158.8</v>
      </c>
      <c r="D24" s="233">
        <v>-1291.5</v>
      </c>
      <c r="E24" s="233">
        <v>-945.6</v>
      </c>
      <c r="F24" s="233">
        <v>-1291.5</v>
      </c>
      <c r="G24" s="232">
        <v>345.9</v>
      </c>
      <c r="H24" s="278">
        <v>136.6</v>
      </c>
    </row>
    <row r="25" spans="1:8" ht="18" customHeight="1">
      <c r="A25" s="193" t="s">
        <v>3</v>
      </c>
      <c r="B25" s="7">
        <v>3130</v>
      </c>
      <c r="C25" s="233">
        <v>0</v>
      </c>
      <c r="D25" s="233">
        <v>-367.2</v>
      </c>
      <c r="E25" s="233">
        <v>-257.60000000000002</v>
      </c>
      <c r="F25" s="233">
        <v>-367.2</v>
      </c>
      <c r="G25" s="232">
        <v>109.6</v>
      </c>
      <c r="H25" s="278">
        <v>142.5</v>
      </c>
    </row>
    <row r="26" spans="1:8" ht="18" customHeight="1">
      <c r="A26" s="193" t="s">
        <v>540</v>
      </c>
      <c r="B26" s="7">
        <v>3140</v>
      </c>
      <c r="C26" s="277">
        <v>0</v>
      </c>
      <c r="D26" s="277">
        <v>0</v>
      </c>
      <c r="E26" s="277">
        <v>0</v>
      </c>
      <c r="F26" s="277">
        <v>0</v>
      </c>
      <c r="G26" s="232">
        <v>0</v>
      </c>
      <c r="H26" s="278">
        <v>0</v>
      </c>
    </row>
    <row r="27" spans="1:8" ht="18" customHeight="1">
      <c r="A27" s="193" t="s">
        <v>72</v>
      </c>
      <c r="B27" s="178">
        <v>3141</v>
      </c>
      <c r="C27" s="233">
        <v>0</v>
      </c>
      <c r="D27" s="233">
        <v>0</v>
      </c>
      <c r="E27" s="233">
        <v>0</v>
      </c>
      <c r="F27" s="233">
        <v>0</v>
      </c>
      <c r="G27" s="232">
        <v>0</v>
      </c>
      <c r="H27" s="278">
        <v>0</v>
      </c>
    </row>
    <row r="28" spans="1:8" ht="18" customHeight="1">
      <c r="A28" s="193" t="s">
        <v>73</v>
      </c>
      <c r="B28" s="178">
        <v>3142</v>
      </c>
      <c r="C28" s="233">
        <v>0</v>
      </c>
      <c r="D28" s="233">
        <v>0</v>
      </c>
      <c r="E28" s="233">
        <v>0</v>
      </c>
      <c r="F28" s="233">
        <v>0</v>
      </c>
      <c r="G28" s="232">
        <v>0</v>
      </c>
      <c r="H28" s="278">
        <v>0</v>
      </c>
    </row>
    <row r="29" spans="1:8" ht="18" customHeight="1">
      <c r="A29" s="193" t="s">
        <v>83</v>
      </c>
      <c r="B29" s="178">
        <v>3143</v>
      </c>
      <c r="C29" s="233">
        <v>0</v>
      </c>
      <c r="D29" s="233">
        <v>0</v>
      </c>
      <c r="E29" s="233">
        <v>0</v>
      </c>
      <c r="F29" s="233">
        <v>0</v>
      </c>
      <c r="G29" s="232">
        <v>0</v>
      </c>
      <c r="H29" s="278">
        <v>0</v>
      </c>
    </row>
    <row r="30" spans="1:8" ht="36" customHeight="1">
      <c r="A30" s="193" t="s">
        <v>541</v>
      </c>
      <c r="B30" s="7">
        <v>3150</v>
      </c>
      <c r="C30" s="277">
        <v>-985.3</v>
      </c>
      <c r="D30" s="277">
        <v>-868.9</v>
      </c>
      <c r="E30" s="277">
        <v>-669.2</v>
      </c>
      <c r="F30" s="277">
        <v>-868.9</v>
      </c>
      <c r="G30" s="232">
        <v>199.7</v>
      </c>
      <c r="H30" s="278">
        <v>129.80000000000001</v>
      </c>
    </row>
    <row r="31" spans="1:8" ht="18" customHeight="1">
      <c r="A31" s="193" t="s">
        <v>373</v>
      </c>
      <c r="B31" s="178">
        <v>3151</v>
      </c>
      <c r="C31" s="233">
        <v>0</v>
      </c>
      <c r="D31" s="233">
        <v>0</v>
      </c>
      <c r="E31" s="233">
        <v>0</v>
      </c>
      <c r="F31" s="233">
        <v>0</v>
      </c>
      <c r="G31" s="232">
        <v>0</v>
      </c>
      <c r="H31" s="278">
        <v>0</v>
      </c>
    </row>
    <row r="32" spans="1:8" ht="18" customHeight="1">
      <c r="A32" s="193" t="s">
        <v>542</v>
      </c>
      <c r="B32" s="178">
        <v>3152</v>
      </c>
      <c r="C32" s="233">
        <v>-351.4</v>
      </c>
      <c r="D32" s="233">
        <v>-446.5</v>
      </c>
      <c r="E32" s="233">
        <v>-418</v>
      </c>
      <c r="F32" s="233">
        <v>-446.5</v>
      </c>
      <c r="G32" s="232">
        <v>28.5</v>
      </c>
      <c r="H32" s="278">
        <v>106.8</v>
      </c>
    </row>
    <row r="33" spans="1:8" ht="18" customHeight="1">
      <c r="A33" s="193" t="s">
        <v>67</v>
      </c>
      <c r="B33" s="178">
        <v>3153</v>
      </c>
      <c r="C33" s="233">
        <v>0</v>
      </c>
      <c r="D33" s="233">
        <v>0</v>
      </c>
      <c r="E33" s="233">
        <v>0</v>
      </c>
      <c r="F33" s="233">
        <v>0</v>
      </c>
      <c r="G33" s="232">
        <v>0</v>
      </c>
      <c r="H33" s="278">
        <v>0</v>
      </c>
    </row>
    <row r="34" spans="1:8" ht="18" customHeight="1">
      <c r="A34" s="193" t="s">
        <v>543</v>
      </c>
      <c r="B34" s="178">
        <v>3154</v>
      </c>
      <c r="C34" s="233">
        <v>-22.8</v>
      </c>
      <c r="D34" s="233">
        <v>-28.1</v>
      </c>
      <c r="E34" s="233">
        <v>-21.6</v>
      </c>
      <c r="F34" s="233">
        <v>-28.1</v>
      </c>
      <c r="G34" s="232">
        <v>6.5</v>
      </c>
      <c r="H34" s="278">
        <v>130.1</v>
      </c>
    </row>
    <row r="35" spans="1:8" ht="18" customHeight="1">
      <c r="A35" s="193" t="s">
        <v>66</v>
      </c>
      <c r="B35" s="178">
        <v>3155</v>
      </c>
      <c r="C35" s="233">
        <v>-259.39999999999998</v>
      </c>
      <c r="D35" s="233">
        <v>-285.2</v>
      </c>
      <c r="E35" s="233">
        <v>-210.4</v>
      </c>
      <c r="F35" s="233">
        <v>-285.2</v>
      </c>
      <c r="G35" s="232">
        <v>74.8</v>
      </c>
      <c r="H35" s="278">
        <v>135.6</v>
      </c>
    </row>
    <row r="36" spans="1:8" ht="18" customHeight="1">
      <c r="A36" s="193" t="s">
        <v>544</v>
      </c>
      <c r="B36" s="178">
        <v>3156</v>
      </c>
      <c r="C36" s="277">
        <v>0</v>
      </c>
      <c r="D36" s="277">
        <v>0</v>
      </c>
      <c r="E36" s="277">
        <v>0</v>
      </c>
      <c r="F36" s="277">
        <v>0</v>
      </c>
      <c r="G36" s="232">
        <v>0</v>
      </c>
      <c r="H36" s="278">
        <v>0</v>
      </c>
    </row>
    <row r="37" spans="1:8" ht="38.25" customHeight="1">
      <c r="A37" s="193" t="s">
        <v>376</v>
      </c>
      <c r="B37" s="178" t="s">
        <v>545</v>
      </c>
      <c r="C37" s="233">
        <v>0</v>
      </c>
      <c r="D37" s="233">
        <v>0</v>
      </c>
      <c r="E37" s="233">
        <v>0</v>
      </c>
      <c r="F37" s="233">
        <v>0</v>
      </c>
      <c r="G37" s="232">
        <v>0</v>
      </c>
      <c r="H37" s="278">
        <v>0</v>
      </c>
    </row>
    <row r="38" spans="1:8" ht="55.5" customHeight="1">
      <c r="A38" s="193" t="s">
        <v>380</v>
      </c>
      <c r="B38" s="178" t="s">
        <v>546</v>
      </c>
      <c r="C38" s="233">
        <v>0</v>
      </c>
      <c r="D38" s="233">
        <v>0</v>
      </c>
      <c r="E38" s="233">
        <v>0</v>
      </c>
      <c r="F38" s="233">
        <v>0</v>
      </c>
      <c r="G38" s="232">
        <v>0</v>
      </c>
      <c r="H38" s="278">
        <v>0</v>
      </c>
    </row>
    <row r="39" spans="1:8" ht="18" customHeight="1">
      <c r="A39" s="193" t="s">
        <v>547</v>
      </c>
      <c r="B39" s="178">
        <v>3157</v>
      </c>
      <c r="C39" s="233">
        <v>-351.7</v>
      </c>
      <c r="D39" s="233">
        <v>-109.1</v>
      </c>
      <c r="E39" s="233">
        <v>-19.2</v>
      </c>
      <c r="F39" s="233">
        <v>-109.1</v>
      </c>
      <c r="G39" s="232">
        <v>89.9</v>
      </c>
      <c r="H39" s="278">
        <v>568.20000000000005</v>
      </c>
    </row>
    <row r="40" spans="1:8" ht="18" customHeight="1">
      <c r="A40" s="193" t="s">
        <v>548</v>
      </c>
      <c r="B40" s="178" t="s">
        <v>549</v>
      </c>
      <c r="C40" s="233">
        <v>-328.5</v>
      </c>
      <c r="D40" s="233">
        <v>0</v>
      </c>
      <c r="E40" s="233">
        <v>0</v>
      </c>
      <c r="F40" s="233">
        <v>0</v>
      </c>
      <c r="G40" s="232">
        <v>0</v>
      </c>
      <c r="H40" s="278">
        <v>0</v>
      </c>
    </row>
    <row r="41" spans="1:8" ht="18" customHeight="1">
      <c r="A41" s="193" t="s">
        <v>509</v>
      </c>
      <c r="B41" s="178" t="s">
        <v>550</v>
      </c>
      <c r="C41" s="233">
        <v>-21.6</v>
      </c>
      <c r="D41" s="233">
        <v>-24.2</v>
      </c>
      <c r="E41" s="233">
        <v>-17.2</v>
      </c>
      <c r="F41" s="233">
        <v>-24.2</v>
      </c>
      <c r="G41" s="232">
        <v>7</v>
      </c>
      <c r="H41" s="278">
        <v>140.69999999999999</v>
      </c>
    </row>
    <row r="42" spans="1:8" ht="18" customHeight="1">
      <c r="A42" s="193" t="s">
        <v>551</v>
      </c>
      <c r="B42" s="178" t="s">
        <v>552</v>
      </c>
      <c r="C42" s="233">
        <v>-1.6</v>
      </c>
      <c r="D42" s="233">
        <v>0</v>
      </c>
      <c r="E42" s="233">
        <v>-2</v>
      </c>
      <c r="F42" s="233">
        <v>0</v>
      </c>
      <c r="G42" s="232">
        <v>-2</v>
      </c>
      <c r="H42" s="278">
        <v>0</v>
      </c>
    </row>
    <row r="43" spans="1:8" ht="18" customHeight="1">
      <c r="A43" s="193" t="s">
        <v>514</v>
      </c>
      <c r="B43" s="178" t="s">
        <v>553</v>
      </c>
      <c r="C43" s="233">
        <v>0</v>
      </c>
      <c r="D43" s="233">
        <v>-84.9</v>
      </c>
      <c r="E43" s="233">
        <v>0</v>
      </c>
      <c r="F43" s="233">
        <v>-84.9</v>
      </c>
      <c r="G43" s="232">
        <v>84.9</v>
      </c>
      <c r="H43" s="278">
        <v>0</v>
      </c>
    </row>
    <row r="44" spans="1:8" ht="18" customHeight="1">
      <c r="A44" s="193" t="s">
        <v>554</v>
      </c>
      <c r="B44" s="7">
        <v>3160</v>
      </c>
      <c r="C44" s="233">
        <v>0</v>
      </c>
      <c r="D44" s="233">
        <v>0</v>
      </c>
      <c r="E44" s="233">
        <v>0</v>
      </c>
      <c r="F44" s="233">
        <v>0</v>
      </c>
      <c r="G44" s="232">
        <v>0</v>
      </c>
      <c r="H44" s="278">
        <v>0</v>
      </c>
    </row>
    <row r="45" spans="1:8" ht="18" customHeight="1">
      <c r="A45" s="193" t="s">
        <v>555</v>
      </c>
      <c r="B45" s="7">
        <v>3170</v>
      </c>
      <c r="C45" s="233">
        <v>-34.200000000000003</v>
      </c>
      <c r="D45" s="233">
        <v>-525.29999999999995</v>
      </c>
      <c r="E45" s="233">
        <v>-97.4</v>
      </c>
      <c r="F45" s="233">
        <v>-525.29999999999995</v>
      </c>
      <c r="G45" s="232">
        <v>427.9</v>
      </c>
      <c r="H45" s="278">
        <v>539.29999999999995</v>
      </c>
    </row>
    <row r="46" spans="1:8" ht="20.100000000000001" customHeight="1">
      <c r="A46" s="193" t="s">
        <v>556</v>
      </c>
      <c r="B46" s="7" t="s">
        <v>557</v>
      </c>
      <c r="C46" s="233">
        <v>-15.6</v>
      </c>
      <c r="D46" s="233">
        <v>-19.100000000000001</v>
      </c>
      <c r="E46" s="233">
        <v>-11.6</v>
      </c>
      <c r="F46" s="233">
        <v>-19.100000000000001</v>
      </c>
      <c r="G46" s="232">
        <v>7.5</v>
      </c>
      <c r="H46" s="278">
        <v>164.7</v>
      </c>
    </row>
    <row r="47" spans="1:8" ht="20.100000000000001" customHeight="1">
      <c r="A47" s="193" t="s">
        <v>558</v>
      </c>
      <c r="B47" s="7" t="s">
        <v>559</v>
      </c>
      <c r="C47" s="233">
        <v>-13.8</v>
      </c>
      <c r="D47" s="233">
        <v>-445.6</v>
      </c>
      <c r="E47" s="233">
        <v>-80</v>
      </c>
      <c r="F47" s="233">
        <v>-445.6</v>
      </c>
      <c r="G47" s="232">
        <v>365.6</v>
      </c>
      <c r="H47" s="278">
        <v>557</v>
      </c>
    </row>
    <row r="48" spans="1:8" ht="20.100000000000001" customHeight="1">
      <c r="A48" s="193" t="s">
        <v>488</v>
      </c>
      <c r="B48" s="7" t="s">
        <v>560</v>
      </c>
      <c r="C48" s="233">
        <v>-4</v>
      </c>
      <c r="D48" s="233">
        <v>-4</v>
      </c>
      <c r="E48" s="233">
        <v>-4.8</v>
      </c>
      <c r="F48" s="233">
        <v>-4</v>
      </c>
      <c r="G48" s="232">
        <v>-0.8</v>
      </c>
      <c r="H48" s="278">
        <v>83.3</v>
      </c>
    </row>
    <row r="49" spans="1:8" ht="20.100000000000001" customHeight="1">
      <c r="A49" s="193" t="s">
        <v>250</v>
      </c>
      <c r="B49" s="7" t="s">
        <v>561</v>
      </c>
      <c r="C49" s="233">
        <v>-0.8</v>
      </c>
      <c r="D49" s="233">
        <v>-56.6</v>
      </c>
      <c r="E49" s="233">
        <v>-1</v>
      </c>
      <c r="F49" s="233">
        <v>-56.6</v>
      </c>
      <c r="G49" s="232">
        <v>55.6</v>
      </c>
      <c r="H49" s="278">
        <v>5660</v>
      </c>
    </row>
    <row r="50" spans="1:8" ht="20.100000000000001" customHeight="1">
      <c r="A50" s="185" t="s">
        <v>385</v>
      </c>
      <c r="B50" s="218">
        <v>3195</v>
      </c>
      <c r="C50" s="226">
        <v>64.7</v>
      </c>
      <c r="D50" s="226">
        <v>98.3</v>
      </c>
      <c r="E50" s="226">
        <v>15</v>
      </c>
      <c r="F50" s="226">
        <v>98.3</v>
      </c>
      <c r="G50" s="231">
        <v>83.3</v>
      </c>
      <c r="H50" s="276">
        <v>655.29999999999995</v>
      </c>
    </row>
    <row r="51" spans="1:8" ht="20.100000000000001" customHeight="1">
      <c r="A51" s="284" t="s">
        <v>101</v>
      </c>
      <c r="B51" s="285"/>
      <c r="C51" s="285"/>
      <c r="D51" s="343"/>
      <c r="E51" s="344"/>
      <c r="F51" s="344"/>
      <c r="G51" s="344"/>
      <c r="H51" s="345"/>
    </row>
    <row r="52" spans="1:8" ht="20.100000000000001" customHeight="1">
      <c r="A52" s="287" t="s">
        <v>288</v>
      </c>
      <c r="B52" s="288">
        <v>3200</v>
      </c>
      <c r="C52" s="226">
        <v>0</v>
      </c>
      <c r="D52" s="226">
        <v>0</v>
      </c>
      <c r="E52" s="226">
        <v>0</v>
      </c>
      <c r="F52" s="226">
        <v>0</v>
      </c>
      <c r="G52" s="231">
        <v>0</v>
      </c>
      <c r="H52" s="276">
        <v>0</v>
      </c>
    </row>
    <row r="53" spans="1:8" ht="18" customHeight="1">
      <c r="A53" s="193" t="s">
        <v>562</v>
      </c>
      <c r="B53" s="178">
        <v>3210</v>
      </c>
      <c r="C53" s="232">
        <v>0</v>
      </c>
      <c r="D53" s="232">
        <v>0</v>
      </c>
      <c r="E53" s="232">
        <v>0</v>
      </c>
      <c r="F53" s="232">
        <v>0</v>
      </c>
      <c r="G53" s="232">
        <v>0</v>
      </c>
      <c r="H53" s="278">
        <v>0</v>
      </c>
    </row>
    <row r="54" spans="1:8" ht="18" customHeight="1">
      <c r="A54" s="193" t="s">
        <v>563</v>
      </c>
      <c r="B54" s="7">
        <v>3215</v>
      </c>
      <c r="C54" s="232">
        <v>0</v>
      </c>
      <c r="D54" s="232">
        <v>0</v>
      </c>
      <c r="E54" s="232">
        <v>0</v>
      </c>
      <c r="F54" s="232">
        <v>0</v>
      </c>
      <c r="G54" s="232">
        <v>0</v>
      </c>
      <c r="H54" s="278">
        <v>0</v>
      </c>
    </row>
    <row r="55" spans="1:8" ht="18" customHeight="1">
      <c r="A55" s="193" t="s">
        <v>564</v>
      </c>
      <c r="B55" s="7">
        <v>3220</v>
      </c>
      <c r="C55" s="232">
        <v>0</v>
      </c>
      <c r="D55" s="232">
        <v>0</v>
      </c>
      <c r="E55" s="232">
        <v>0</v>
      </c>
      <c r="F55" s="232">
        <v>0</v>
      </c>
      <c r="G55" s="232">
        <v>0</v>
      </c>
      <c r="H55" s="278">
        <v>0</v>
      </c>
    </row>
    <row r="56" spans="1:8" ht="18" customHeight="1">
      <c r="A56" s="193" t="s">
        <v>565</v>
      </c>
      <c r="B56" s="7">
        <v>3225</v>
      </c>
      <c r="C56" s="232">
        <v>0</v>
      </c>
      <c r="D56" s="232">
        <v>0</v>
      </c>
      <c r="E56" s="232">
        <v>0</v>
      </c>
      <c r="F56" s="232">
        <v>0</v>
      </c>
      <c r="G56" s="232">
        <v>0</v>
      </c>
      <c r="H56" s="278">
        <v>0</v>
      </c>
    </row>
    <row r="57" spans="1:8" ht="18" customHeight="1">
      <c r="A57" s="193" t="s">
        <v>566</v>
      </c>
      <c r="B57" s="7">
        <v>3230</v>
      </c>
      <c r="C57" s="232">
        <v>0</v>
      </c>
      <c r="D57" s="232">
        <v>0</v>
      </c>
      <c r="E57" s="232">
        <v>0</v>
      </c>
      <c r="F57" s="232">
        <v>0</v>
      </c>
      <c r="G57" s="232">
        <v>0</v>
      </c>
      <c r="H57" s="278">
        <v>0</v>
      </c>
    </row>
    <row r="58" spans="1:8" ht="18" customHeight="1">
      <c r="A58" s="193" t="s">
        <v>567</v>
      </c>
      <c r="B58" s="7">
        <v>3235</v>
      </c>
      <c r="C58" s="232">
        <v>0</v>
      </c>
      <c r="D58" s="232">
        <v>0</v>
      </c>
      <c r="E58" s="232">
        <v>0</v>
      </c>
      <c r="F58" s="232">
        <v>0</v>
      </c>
      <c r="G58" s="232">
        <v>0</v>
      </c>
      <c r="H58" s="278">
        <v>0</v>
      </c>
    </row>
    <row r="59" spans="1:8" ht="18" customHeight="1">
      <c r="A59" s="193" t="s">
        <v>534</v>
      </c>
      <c r="B59" s="7">
        <v>3240</v>
      </c>
      <c r="C59" s="232">
        <v>0</v>
      </c>
      <c r="D59" s="232">
        <v>0</v>
      </c>
      <c r="E59" s="232">
        <v>0</v>
      </c>
      <c r="F59" s="232">
        <v>0</v>
      </c>
      <c r="G59" s="232">
        <v>0</v>
      </c>
      <c r="H59" s="278">
        <v>0</v>
      </c>
    </row>
    <row r="60" spans="1:8" ht="20.100000000000001" customHeight="1">
      <c r="A60" s="193" t="s">
        <v>330</v>
      </c>
      <c r="B60" s="7" t="s">
        <v>330</v>
      </c>
      <c r="C60" s="232">
        <v>0</v>
      </c>
      <c r="D60" s="232">
        <v>0</v>
      </c>
      <c r="E60" s="232">
        <v>0</v>
      </c>
      <c r="F60" s="232">
        <v>0</v>
      </c>
      <c r="G60" s="232">
        <v>0</v>
      </c>
      <c r="H60" s="278">
        <v>0</v>
      </c>
    </row>
    <row r="61" spans="1:8" ht="20.100000000000001" customHeight="1">
      <c r="A61" s="185" t="s">
        <v>568</v>
      </c>
      <c r="B61" s="218">
        <v>3255</v>
      </c>
      <c r="C61" s="214">
        <v>-49.1</v>
      </c>
      <c r="D61" s="214">
        <v>-107.8</v>
      </c>
      <c r="E61" s="214">
        <v>-20</v>
      </c>
      <c r="F61" s="214">
        <v>-107.8</v>
      </c>
      <c r="G61" s="231">
        <v>87.8</v>
      </c>
      <c r="H61" s="276">
        <v>539</v>
      </c>
    </row>
    <row r="62" spans="1:8" ht="18" customHeight="1">
      <c r="A62" s="193" t="s">
        <v>569</v>
      </c>
      <c r="B62" s="7">
        <v>3260</v>
      </c>
      <c r="C62" s="233">
        <v>0</v>
      </c>
      <c r="D62" s="233">
        <v>0</v>
      </c>
      <c r="E62" s="233">
        <v>0</v>
      </c>
      <c r="F62" s="233">
        <v>0</v>
      </c>
      <c r="G62" s="232">
        <v>0</v>
      </c>
      <c r="H62" s="278">
        <v>0</v>
      </c>
    </row>
    <row r="63" spans="1:8" ht="18" customHeight="1">
      <c r="A63" s="193" t="s">
        <v>570</v>
      </c>
      <c r="B63" s="7">
        <v>3265</v>
      </c>
      <c r="C63" s="233">
        <v>0</v>
      </c>
      <c r="D63" s="233">
        <v>0</v>
      </c>
      <c r="E63" s="233">
        <v>0</v>
      </c>
      <c r="F63" s="233">
        <v>0</v>
      </c>
      <c r="G63" s="232">
        <v>0</v>
      </c>
      <c r="H63" s="278">
        <v>0</v>
      </c>
    </row>
    <row r="64" spans="1:8" ht="18" customHeight="1">
      <c r="A64" s="193" t="s">
        <v>571</v>
      </c>
      <c r="B64" s="7">
        <v>3270</v>
      </c>
      <c r="C64" s="233">
        <v>-49.1</v>
      </c>
      <c r="D64" s="233">
        <v>-107.8</v>
      </c>
      <c r="E64" s="233">
        <v>-20</v>
      </c>
      <c r="F64" s="233">
        <v>-107.8</v>
      </c>
      <c r="G64" s="232">
        <v>87.8</v>
      </c>
      <c r="H64" s="278">
        <v>539</v>
      </c>
    </row>
    <row r="65" spans="1:8" ht="18" customHeight="1">
      <c r="A65" s="193" t="s">
        <v>572</v>
      </c>
      <c r="B65" s="7" t="s">
        <v>573</v>
      </c>
      <c r="C65" s="233">
        <v>-49.1</v>
      </c>
      <c r="D65" s="233">
        <v>-107.8</v>
      </c>
      <c r="E65" s="233">
        <v>-20</v>
      </c>
      <c r="F65" s="233">
        <v>-107.8</v>
      </c>
      <c r="G65" s="232">
        <v>87.8</v>
      </c>
      <c r="H65" s="278">
        <v>539</v>
      </c>
    </row>
    <row r="66" spans="1:8" ht="18" customHeight="1">
      <c r="A66" s="193" t="s">
        <v>574</v>
      </c>
      <c r="B66" s="7" t="s">
        <v>575</v>
      </c>
      <c r="C66" s="233">
        <v>-49.1</v>
      </c>
      <c r="D66" s="233">
        <v>-22.6</v>
      </c>
      <c r="E66" s="233">
        <v>0</v>
      </c>
      <c r="F66" s="233">
        <v>-22.6</v>
      </c>
      <c r="G66" s="232">
        <v>22.6</v>
      </c>
      <c r="H66" s="278">
        <v>0</v>
      </c>
    </row>
    <row r="67" spans="1:8" ht="18" customHeight="1">
      <c r="A67" s="193" t="s">
        <v>576</v>
      </c>
      <c r="B67" s="7" t="s">
        <v>577</v>
      </c>
      <c r="C67" s="233">
        <v>0</v>
      </c>
      <c r="D67" s="233">
        <v>-82</v>
      </c>
      <c r="E67" s="233">
        <v>-20</v>
      </c>
      <c r="F67" s="233">
        <v>-82</v>
      </c>
      <c r="G67" s="232">
        <v>62</v>
      </c>
      <c r="H67" s="278">
        <v>410</v>
      </c>
    </row>
    <row r="68" spans="1:8" ht="18" customHeight="1">
      <c r="A68" s="193" t="s">
        <v>578</v>
      </c>
      <c r="B68" s="7" t="s">
        <v>579</v>
      </c>
      <c r="C68" s="233">
        <v>0</v>
      </c>
      <c r="D68" s="233">
        <v>-3.2</v>
      </c>
      <c r="E68" s="233">
        <v>0</v>
      </c>
      <c r="F68" s="233">
        <v>-3.2</v>
      </c>
      <c r="G68" s="232">
        <v>3.2</v>
      </c>
      <c r="H68" s="278">
        <v>0</v>
      </c>
    </row>
    <row r="69" spans="1:8" ht="18" customHeight="1">
      <c r="A69" s="193" t="s">
        <v>330</v>
      </c>
      <c r="B69" s="7" t="s">
        <v>330</v>
      </c>
      <c r="C69" s="233">
        <v>0</v>
      </c>
      <c r="D69" s="233">
        <v>0</v>
      </c>
      <c r="E69" s="233">
        <v>0</v>
      </c>
      <c r="F69" s="233">
        <v>0</v>
      </c>
      <c r="G69" s="232">
        <v>0</v>
      </c>
      <c r="H69" s="278">
        <v>0</v>
      </c>
    </row>
    <row r="70" spans="1:8" ht="18" customHeight="1">
      <c r="A70" s="193" t="s">
        <v>580</v>
      </c>
      <c r="B70" s="7" t="s">
        <v>581</v>
      </c>
      <c r="C70" s="233">
        <v>0</v>
      </c>
      <c r="D70" s="233">
        <v>0</v>
      </c>
      <c r="E70" s="233">
        <v>0</v>
      </c>
      <c r="F70" s="233">
        <v>0</v>
      </c>
      <c r="G70" s="232">
        <v>0</v>
      </c>
      <c r="H70" s="278">
        <v>0</v>
      </c>
    </row>
    <row r="71" spans="1:8" ht="18" customHeight="1">
      <c r="A71" s="193" t="s">
        <v>330</v>
      </c>
      <c r="B71" s="7" t="s">
        <v>330</v>
      </c>
      <c r="C71" s="233">
        <v>0</v>
      </c>
      <c r="D71" s="233">
        <v>0</v>
      </c>
      <c r="E71" s="233">
        <v>0</v>
      </c>
      <c r="F71" s="233">
        <v>0</v>
      </c>
      <c r="G71" s="232">
        <v>0</v>
      </c>
      <c r="H71" s="278">
        <v>0</v>
      </c>
    </row>
    <row r="72" spans="1:8" ht="18" customHeight="1">
      <c r="A72" s="193" t="s">
        <v>582</v>
      </c>
      <c r="B72" s="7" t="s">
        <v>583</v>
      </c>
      <c r="C72" s="233">
        <v>0</v>
      </c>
      <c r="D72" s="233">
        <v>0</v>
      </c>
      <c r="E72" s="233">
        <v>0</v>
      </c>
      <c r="F72" s="233">
        <v>0</v>
      </c>
      <c r="G72" s="232">
        <v>0</v>
      </c>
      <c r="H72" s="278">
        <v>0</v>
      </c>
    </row>
    <row r="73" spans="1:8" ht="18" customHeight="1">
      <c r="A73" s="193" t="s">
        <v>330</v>
      </c>
      <c r="B73" s="7" t="s">
        <v>330</v>
      </c>
      <c r="C73" s="233">
        <v>0</v>
      </c>
      <c r="D73" s="233">
        <v>0</v>
      </c>
      <c r="E73" s="233">
        <v>0</v>
      </c>
      <c r="F73" s="233">
        <v>0</v>
      </c>
      <c r="G73" s="232">
        <v>0</v>
      </c>
      <c r="H73" s="278">
        <v>0</v>
      </c>
    </row>
    <row r="74" spans="1:8" ht="18" customHeight="1">
      <c r="A74" s="193" t="s">
        <v>330</v>
      </c>
      <c r="B74" s="7" t="s">
        <v>330</v>
      </c>
      <c r="C74" s="233">
        <v>0</v>
      </c>
      <c r="D74" s="233">
        <v>0</v>
      </c>
      <c r="E74" s="233">
        <v>0</v>
      </c>
      <c r="F74" s="233">
        <v>0</v>
      </c>
      <c r="G74" s="232">
        <v>0</v>
      </c>
      <c r="H74" s="278">
        <v>0</v>
      </c>
    </row>
    <row r="75" spans="1:8" ht="18" customHeight="1">
      <c r="A75" s="193" t="s">
        <v>584</v>
      </c>
      <c r="B75" s="7">
        <v>3280</v>
      </c>
      <c r="C75" s="233">
        <v>0</v>
      </c>
      <c r="D75" s="233">
        <v>0</v>
      </c>
      <c r="E75" s="233">
        <v>0</v>
      </c>
      <c r="F75" s="233">
        <v>0</v>
      </c>
      <c r="G75" s="232">
        <v>0</v>
      </c>
      <c r="H75" s="278">
        <v>0</v>
      </c>
    </row>
    <row r="76" spans="1:8" ht="18" customHeight="1">
      <c r="A76" s="193" t="s">
        <v>547</v>
      </c>
      <c r="B76" s="7">
        <v>3290</v>
      </c>
      <c r="C76" s="233">
        <v>0</v>
      </c>
      <c r="D76" s="233">
        <v>0</v>
      </c>
      <c r="E76" s="233">
        <v>0</v>
      </c>
      <c r="F76" s="233">
        <v>0</v>
      </c>
      <c r="G76" s="232">
        <v>0</v>
      </c>
      <c r="H76" s="278">
        <v>0</v>
      </c>
    </row>
    <row r="77" spans="1:8" ht="20.100000000000001" customHeight="1">
      <c r="A77" s="193" t="s">
        <v>330</v>
      </c>
      <c r="B77" s="7" t="s">
        <v>330</v>
      </c>
      <c r="C77" s="233">
        <v>0</v>
      </c>
      <c r="D77" s="233">
        <v>0</v>
      </c>
      <c r="E77" s="233">
        <v>0</v>
      </c>
      <c r="F77" s="233">
        <v>0</v>
      </c>
      <c r="G77" s="232">
        <v>0</v>
      </c>
      <c r="H77" s="278">
        <v>0</v>
      </c>
    </row>
    <row r="78" spans="1:8" ht="20.100000000000001" customHeight="1">
      <c r="A78" s="193" t="s">
        <v>330</v>
      </c>
      <c r="B78" s="7" t="s">
        <v>330</v>
      </c>
      <c r="C78" s="233">
        <v>0</v>
      </c>
      <c r="D78" s="233">
        <v>0</v>
      </c>
      <c r="E78" s="233">
        <v>0</v>
      </c>
      <c r="F78" s="233">
        <v>0</v>
      </c>
      <c r="G78" s="232">
        <v>0</v>
      </c>
      <c r="H78" s="278">
        <v>0</v>
      </c>
    </row>
    <row r="79" spans="1:8" ht="20.100000000000001" customHeight="1">
      <c r="A79" s="289" t="s">
        <v>102</v>
      </c>
      <c r="B79" s="290">
        <v>3295</v>
      </c>
      <c r="C79" s="291">
        <v>-49.1</v>
      </c>
      <c r="D79" s="291">
        <v>-107.8</v>
      </c>
      <c r="E79" s="291">
        <v>-20</v>
      </c>
      <c r="F79" s="291">
        <v>-107.8</v>
      </c>
      <c r="G79" s="292">
        <v>-87.8</v>
      </c>
      <c r="H79" s="293">
        <v>539</v>
      </c>
    </row>
    <row r="80" spans="1:8" ht="20.100000000000001" customHeight="1">
      <c r="A80" s="284" t="s">
        <v>103</v>
      </c>
      <c r="B80" s="285"/>
      <c r="C80" s="285"/>
      <c r="D80" s="285"/>
      <c r="E80" s="285"/>
      <c r="F80" s="285"/>
      <c r="G80" s="294"/>
      <c r="H80" s="295"/>
    </row>
    <row r="81" spans="1:8" ht="20.100000000000001" customHeight="1">
      <c r="A81" s="287" t="s">
        <v>585</v>
      </c>
      <c r="B81" s="288">
        <v>3300</v>
      </c>
      <c r="C81" s="239">
        <v>0</v>
      </c>
      <c r="D81" s="239">
        <v>0</v>
      </c>
      <c r="E81" s="239">
        <v>0</v>
      </c>
      <c r="F81" s="239">
        <v>0</v>
      </c>
      <c r="G81" s="211">
        <v>0</v>
      </c>
      <c r="H81" s="296">
        <v>0</v>
      </c>
    </row>
    <row r="82" spans="1:8" s="11" customFormat="1" ht="18" customHeight="1">
      <c r="A82" s="193" t="s">
        <v>299</v>
      </c>
      <c r="B82" s="7">
        <v>3305</v>
      </c>
      <c r="C82" s="232">
        <v>0</v>
      </c>
      <c r="D82" s="232">
        <v>0</v>
      </c>
      <c r="E82" s="232">
        <v>0</v>
      </c>
      <c r="F82" s="232">
        <v>0</v>
      </c>
      <c r="G82" s="232">
        <v>0</v>
      </c>
      <c r="H82" s="278">
        <v>0</v>
      </c>
    </row>
    <row r="83" spans="1:8" s="188" customFormat="1" ht="18" customHeight="1">
      <c r="A83" s="193" t="s">
        <v>586</v>
      </c>
      <c r="B83" s="7">
        <v>3310</v>
      </c>
      <c r="C83" s="257">
        <v>0</v>
      </c>
      <c r="D83" s="257">
        <v>0</v>
      </c>
      <c r="E83" s="257">
        <v>0</v>
      </c>
      <c r="F83" s="257">
        <v>0</v>
      </c>
      <c r="G83" s="232">
        <v>0</v>
      </c>
      <c r="H83" s="278">
        <v>0</v>
      </c>
    </row>
    <row r="84" spans="1:8" ht="18" customHeight="1">
      <c r="A84" s="193" t="s">
        <v>72</v>
      </c>
      <c r="B84" s="178">
        <v>3311</v>
      </c>
      <c r="C84" s="232">
        <v>0</v>
      </c>
      <c r="D84" s="232">
        <v>0</v>
      </c>
      <c r="E84" s="232">
        <v>0</v>
      </c>
      <c r="F84" s="232">
        <v>0</v>
      </c>
      <c r="G84" s="232">
        <v>0</v>
      </c>
      <c r="H84" s="278">
        <v>0</v>
      </c>
    </row>
    <row r="85" spans="1:8" ht="18" customHeight="1">
      <c r="A85" s="193" t="s">
        <v>73</v>
      </c>
      <c r="B85" s="178">
        <v>3312</v>
      </c>
      <c r="C85" s="232">
        <v>0</v>
      </c>
      <c r="D85" s="232">
        <v>0</v>
      </c>
      <c r="E85" s="232">
        <v>0</v>
      </c>
      <c r="F85" s="232">
        <v>0</v>
      </c>
      <c r="G85" s="232">
        <v>0</v>
      </c>
      <c r="H85" s="278">
        <v>0</v>
      </c>
    </row>
    <row r="86" spans="1:8" ht="18" customHeight="1">
      <c r="A86" s="193" t="s">
        <v>83</v>
      </c>
      <c r="B86" s="178">
        <v>3313</v>
      </c>
      <c r="C86" s="232">
        <v>0</v>
      </c>
      <c r="D86" s="232">
        <v>0</v>
      </c>
      <c r="E86" s="232">
        <v>0</v>
      </c>
      <c r="F86" s="232">
        <v>0</v>
      </c>
      <c r="G86" s="232">
        <v>0</v>
      </c>
      <c r="H86" s="278">
        <v>0</v>
      </c>
    </row>
    <row r="87" spans="1:8" ht="18" customHeight="1">
      <c r="A87" s="193" t="s">
        <v>534</v>
      </c>
      <c r="B87" s="7">
        <v>3320</v>
      </c>
      <c r="C87" s="232">
        <v>0</v>
      </c>
      <c r="D87" s="232">
        <v>0</v>
      </c>
      <c r="E87" s="232">
        <v>0</v>
      </c>
      <c r="F87" s="232">
        <v>0</v>
      </c>
      <c r="G87" s="232">
        <v>0</v>
      </c>
      <c r="H87" s="278">
        <v>0</v>
      </c>
    </row>
    <row r="88" spans="1:8" ht="20.100000000000001" customHeight="1">
      <c r="A88" s="193" t="s">
        <v>330</v>
      </c>
      <c r="B88" s="7" t="s">
        <v>330</v>
      </c>
      <c r="C88" s="232">
        <v>0</v>
      </c>
      <c r="D88" s="232">
        <v>0</v>
      </c>
      <c r="E88" s="232">
        <v>0</v>
      </c>
      <c r="F88" s="232">
        <v>0</v>
      </c>
      <c r="G88" s="232">
        <v>0</v>
      </c>
      <c r="H88" s="278">
        <v>0</v>
      </c>
    </row>
    <row r="89" spans="1:8" ht="20.100000000000001" customHeight="1">
      <c r="A89" s="193" t="s">
        <v>330</v>
      </c>
      <c r="B89" s="7" t="s">
        <v>330</v>
      </c>
      <c r="C89" s="232">
        <v>0</v>
      </c>
      <c r="D89" s="232">
        <v>0</v>
      </c>
      <c r="E89" s="232">
        <v>0</v>
      </c>
      <c r="F89" s="232">
        <v>0</v>
      </c>
      <c r="G89" s="232">
        <v>0</v>
      </c>
      <c r="H89" s="278">
        <v>0</v>
      </c>
    </row>
    <row r="90" spans="1:8" ht="20.100000000000001" customHeight="1">
      <c r="A90" s="185" t="s">
        <v>587</v>
      </c>
      <c r="B90" s="218">
        <v>3330</v>
      </c>
      <c r="C90" s="214">
        <v>0</v>
      </c>
      <c r="D90" s="214">
        <v>0</v>
      </c>
      <c r="E90" s="214">
        <v>0</v>
      </c>
      <c r="F90" s="214">
        <v>0</v>
      </c>
      <c r="G90" s="231">
        <v>0</v>
      </c>
      <c r="H90" s="276">
        <v>0</v>
      </c>
    </row>
    <row r="91" spans="1:8" ht="18" customHeight="1">
      <c r="A91" s="193" t="s">
        <v>588</v>
      </c>
      <c r="B91" s="7">
        <v>3335</v>
      </c>
      <c r="C91" s="233">
        <v>0</v>
      </c>
      <c r="D91" s="233">
        <v>0</v>
      </c>
      <c r="E91" s="233">
        <v>0</v>
      </c>
      <c r="F91" s="233">
        <v>0</v>
      </c>
      <c r="G91" s="232">
        <v>0</v>
      </c>
      <c r="H91" s="278">
        <v>0</v>
      </c>
    </row>
    <row r="92" spans="1:8" ht="18" customHeight="1">
      <c r="A92" s="193" t="s">
        <v>589</v>
      </c>
      <c r="B92" s="178">
        <v>3340</v>
      </c>
      <c r="C92" s="277">
        <v>0</v>
      </c>
      <c r="D92" s="277">
        <v>0</v>
      </c>
      <c r="E92" s="277">
        <v>0</v>
      </c>
      <c r="F92" s="277">
        <v>0</v>
      </c>
      <c r="G92" s="232">
        <v>0</v>
      </c>
      <c r="H92" s="278">
        <v>0</v>
      </c>
    </row>
    <row r="93" spans="1:8" ht="18" customHeight="1">
      <c r="A93" s="193" t="s">
        <v>72</v>
      </c>
      <c r="B93" s="178">
        <v>3341</v>
      </c>
      <c r="C93" s="233">
        <v>0</v>
      </c>
      <c r="D93" s="233">
        <v>0</v>
      </c>
      <c r="E93" s="233">
        <v>0</v>
      </c>
      <c r="F93" s="233">
        <v>0</v>
      </c>
      <c r="G93" s="232">
        <v>0</v>
      </c>
      <c r="H93" s="278">
        <v>0</v>
      </c>
    </row>
    <row r="94" spans="1:8" ht="18" customHeight="1">
      <c r="A94" s="193" t="s">
        <v>73</v>
      </c>
      <c r="B94" s="178">
        <v>3342</v>
      </c>
      <c r="C94" s="233">
        <v>0</v>
      </c>
      <c r="D94" s="233">
        <v>0</v>
      </c>
      <c r="E94" s="233">
        <v>0</v>
      </c>
      <c r="F94" s="233">
        <v>0</v>
      </c>
      <c r="G94" s="232">
        <v>0</v>
      </c>
      <c r="H94" s="278">
        <v>0</v>
      </c>
    </row>
    <row r="95" spans="1:8" ht="18" customHeight="1">
      <c r="A95" s="193" t="s">
        <v>83</v>
      </c>
      <c r="B95" s="178">
        <v>3343</v>
      </c>
      <c r="C95" s="233">
        <v>0</v>
      </c>
      <c r="D95" s="233">
        <v>0</v>
      </c>
      <c r="E95" s="233">
        <v>0</v>
      </c>
      <c r="F95" s="233">
        <v>0</v>
      </c>
      <c r="G95" s="232">
        <v>0</v>
      </c>
      <c r="H95" s="278">
        <v>0</v>
      </c>
    </row>
    <row r="96" spans="1:8" ht="18" customHeight="1">
      <c r="A96" s="193" t="s">
        <v>590</v>
      </c>
      <c r="B96" s="178">
        <v>3350</v>
      </c>
      <c r="C96" s="233">
        <v>0</v>
      </c>
      <c r="D96" s="233">
        <v>0</v>
      </c>
      <c r="E96" s="233">
        <v>0</v>
      </c>
      <c r="F96" s="233">
        <v>0</v>
      </c>
      <c r="G96" s="232">
        <v>0</v>
      </c>
      <c r="H96" s="278">
        <v>0</v>
      </c>
    </row>
    <row r="97" spans="1:8" ht="21.75" customHeight="1">
      <c r="A97" s="193" t="s">
        <v>591</v>
      </c>
      <c r="B97" s="178">
        <v>3360</v>
      </c>
      <c r="C97" s="233">
        <v>0</v>
      </c>
      <c r="D97" s="233">
        <v>0</v>
      </c>
      <c r="E97" s="233">
        <v>0</v>
      </c>
      <c r="F97" s="233">
        <v>0</v>
      </c>
      <c r="G97" s="232">
        <v>0</v>
      </c>
      <c r="H97" s="278">
        <v>0</v>
      </c>
    </row>
    <row r="98" spans="1:8" ht="23.25" customHeight="1">
      <c r="A98" s="193" t="s">
        <v>592</v>
      </c>
      <c r="B98" s="178">
        <v>3370</v>
      </c>
      <c r="C98" s="233">
        <v>0</v>
      </c>
      <c r="D98" s="233">
        <v>0</v>
      </c>
      <c r="E98" s="233">
        <v>0</v>
      </c>
      <c r="F98" s="233">
        <v>0</v>
      </c>
      <c r="G98" s="232">
        <v>0</v>
      </c>
      <c r="H98" s="278">
        <v>0</v>
      </c>
    </row>
    <row r="99" spans="1:8" ht="18" customHeight="1">
      <c r="A99" s="193" t="s">
        <v>547</v>
      </c>
      <c r="B99" s="7">
        <v>3380</v>
      </c>
      <c r="C99" s="233">
        <v>0</v>
      </c>
      <c r="D99" s="233">
        <v>0</v>
      </c>
      <c r="E99" s="233">
        <v>0</v>
      </c>
      <c r="F99" s="233">
        <v>0</v>
      </c>
      <c r="G99" s="232">
        <v>0</v>
      </c>
      <c r="H99" s="278">
        <v>0</v>
      </c>
    </row>
    <row r="100" spans="1:8" ht="20.100000000000001" customHeight="1">
      <c r="A100" s="193" t="s">
        <v>330</v>
      </c>
      <c r="B100" s="7" t="s">
        <v>330</v>
      </c>
      <c r="C100" s="233">
        <v>0</v>
      </c>
      <c r="D100" s="233">
        <v>0</v>
      </c>
      <c r="E100" s="233">
        <v>0</v>
      </c>
      <c r="F100" s="233">
        <v>0</v>
      </c>
      <c r="G100" s="232">
        <v>0</v>
      </c>
      <c r="H100" s="278">
        <v>0</v>
      </c>
    </row>
    <row r="101" spans="1:8" ht="20.100000000000001" customHeight="1">
      <c r="A101" s="193" t="s">
        <v>330</v>
      </c>
      <c r="B101" s="7" t="s">
        <v>330</v>
      </c>
      <c r="C101" s="233">
        <v>0</v>
      </c>
      <c r="D101" s="233">
        <v>0</v>
      </c>
      <c r="E101" s="233">
        <v>0</v>
      </c>
      <c r="F101" s="233">
        <v>0</v>
      </c>
      <c r="G101" s="232">
        <v>0</v>
      </c>
      <c r="H101" s="278">
        <v>0</v>
      </c>
    </row>
    <row r="102" spans="1:8" ht="20.100000000000001" customHeight="1">
      <c r="A102" s="185" t="s">
        <v>104</v>
      </c>
      <c r="B102" s="218">
        <v>3395</v>
      </c>
      <c r="C102" s="226">
        <v>0</v>
      </c>
      <c r="D102" s="226">
        <v>0</v>
      </c>
      <c r="E102" s="226">
        <v>0</v>
      </c>
      <c r="F102" s="226">
        <v>0</v>
      </c>
      <c r="G102" s="231">
        <v>0</v>
      </c>
      <c r="H102" s="276">
        <v>0</v>
      </c>
    </row>
    <row r="103" spans="1:8" ht="20.100000000000001" customHeight="1">
      <c r="A103" s="297" t="s">
        <v>593</v>
      </c>
      <c r="B103" s="218">
        <v>3400</v>
      </c>
      <c r="C103" s="226">
        <v>15.6</v>
      </c>
      <c r="D103" s="226">
        <v>-9.5</v>
      </c>
      <c r="E103" s="226">
        <v>-5</v>
      </c>
      <c r="F103" s="226">
        <v>-9.5</v>
      </c>
      <c r="G103" s="231">
        <v>-4.5</v>
      </c>
      <c r="H103" s="276">
        <v>190</v>
      </c>
    </row>
    <row r="104" spans="1:8" ht="20.100000000000001" customHeight="1">
      <c r="A104" s="193" t="s">
        <v>383</v>
      </c>
      <c r="B104" s="7">
        <v>3405</v>
      </c>
      <c r="C104" s="232">
        <v>37.200000000000003</v>
      </c>
      <c r="D104" s="232">
        <v>52.8</v>
      </c>
      <c r="E104" s="232">
        <v>42.2</v>
      </c>
      <c r="F104" s="232">
        <v>52.8</v>
      </c>
      <c r="G104" s="232">
        <v>10.6</v>
      </c>
      <c r="H104" s="278">
        <v>125.1</v>
      </c>
    </row>
    <row r="105" spans="1:8" ht="20.100000000000001" customHeight="1">
      <c r="A105" s="57" t="s">
        <v>387</v>
      </c>
      <c r="B105" s="7">
        <v>3410</v>
      </c>
      <c r="C105" s="232">
        <v>0</v>
      </c>
      <c r="D105" s="232">
        <v>0</v>
      </c>
      <c r="E105" s="232">
        <v>0</v>
      </c>
      <c r="F105" s="232">
        <v>0</v>
      </c>
      <c r="G105" s="232">
        <v>0</v>
      </c>
      <c r="H105" s="278">
        <v>0</v>
      </c>
    </row>
    <row r="106" spans="1:8" ht="20.100000000000001" customHeight="1">
      <c r="A106" s="193" t="s">
        <v>388</v>
      </c>
      <c r="B106" s="7">
        <v>3415</v>
      </c>
      <c r="C106" s="269">
        <v>52.8</v>
      </c>
      <c r="D106" s="269">
        <v>43.3</v>
      </c>
      <c r="E106" s="269">
        <v>37.200000000000003</v>
      </c>
      <c r="F106" s="269">
        <v>43.3</v>
      </c>
      <c r="G106" s="232">
        <v>6.1</v>
      </c>
      <c r="H106" s="278">
        <v>116.4</v>
      </c>
    </row>
    <row r="107" spans="1:8" ht="20.100000000000001" customHeight="1">
      <c r="A107" s="183"/>
      <c r="B107" s="274"/>
      <c r="C107" s="115"/>
      <c r="D107" s="115"/>
      <c r="E107" s="115"/>
      <c r="F107" s="115"/>
      <c r="G107" s="115"/>
      <c r="H107" s="298"/>
    </row>
    <row r="108" spans="1:8" ht="18.75" customHeight="1">
      <c r="B108" s="25"/>
      <c r="C108" s="25"/>
      <c r="D108" s="25"/>
      <c r="E108" s="25"/>
      <c r="F108" s="25"/>
      <c r="G108" s="25"/>
      <c r="H108" s="25"/>
    </row>
    <row r="109" spans="1:8" ht="27.75" customHeight="1">
      <c r="A109" s="32" t="s">
        <v>170</v>
      </c>
      <c r="B109" s="274"/>
      <c r="C109" s="313"/>
      <c r="D109" s="313"/>
      <c r="E109" s="280"/>
      <c r="F109" s="315" t="s">
        <v>340</v>
      </c>
      <c r="G109" s="315"/>
      <c r="H109" s="315"/>
    </row>
    <row r="110" spans="1:8" ht="18.75" customHeight="1">
      <c r="A110" s="275" t="s">
        <v>62</v>
      </c>
      <c r="B110" s="188"/>
      <c r="C110" s="316" t="s">
        <v>63</v>
      </c>
      <c r="D110" s="316"/>
      <c r="E110" s="188"/>
      <c r="F110" s="316" t="s">
        <v>192</v>
      </c>
      <c r="G110" s="316"/>
      <c r="H110" s="316"/>
    </row>
  </sheetData>
  <mergeCells count="10">
    <mergeCell ref="C109:D109"/>
    <mergeCell ref="F109:H109"/>
    <mergeCell ref="C110:D110"/>
    <mergeCell ref="F110:H110"/>
    <mergeCell ref="A1:H1"/>
    <mergeCell ref="A3:A4"/>
    <mergeCell ref="B3:B4"/>
    <mergeCell ref="C3:D3"/>
    <mergeCell ref="E3:H3"/>
    <mergeCell ref="D51:H51"/>
  </mergeCells>
  <pageMargins left="1.1811023622047245" right="0.39370078740157483" top="0.78740157480314965" bottom="0.78740157480314965" header="0.19685039370078741" footer="0.23622047244094491"/>
  <pageSetup paperSize="9" scale="55" orientation="landscape" r:id="rId1"/>
  <headerFooter alignWithMargins="0">
    <oddHeader xml:space="preserve">&amp;C
&amp;"Times New Roman,обычный"&amp;14 9&amp;R&amp;"Times New Roman,обычный"&amp;14Продовження додатка 3
Таблиця 3
</oddHeader>
  </headerFooter>
  <rowBreaks count="2" manualBreakCount="2">
    <brk id="39" max="7" man="1"/>
    <brk id="8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view="pageBreakPreview" zoomScale="55" zoomScaleNormal="75" zoomScaleSheetLayoutView="55" workbookViewId="0">
      <selection activeCell="A132" sqref="A132"/>
    </sheetView>
  </sheetViews>
  <sheetFormatPr defaultRowHeight="18.75"/>
  <cols>
    <col min="1" max="1" width="82.28515625" style="188" customWidth="1"/>
    <col min="2" max="2" width="9.85546875" style="181" customWidth="1"/>
    <col min="3" max="7" width="25.7109375" style="181" customWidth="1"/>
    <col min="8" max="8" width="21.140625" style="181" customWidth="1"/>
    <col min="9" max="9" width="9.5703125" style="188" customWidth="1"/>
    <col min="10" max="10" width="9.85546875" style="188" customWidth="1"/>
    <col min="11" max="16384" width="9.140625" style="188"/>
  </cols>
  <sheetData>
    <row r="1" spans="1:15">
      <c r="A1" s="329" t="s">
        <v>131</v>
      </c>
      <c r="B1" s="329"/>
      <c r="C1" s="329"/>
      <c r="D1" s="329"/>
      <c r="E1" s="329"/>
      <c r="F1" s="329"/>
      <c r="G1" s="329"/>
      <c r="H1" s="329"/>
    </row>
    <row r="2" spans="1:15">
      <c r="A2" s="346"/>
      <c r="B2" s="346"/>
      <c r="C2" s="346"/>
      <c r="D2" s="346"/>
      <c r="E2" s="346"/>
      <c r="F2" s="346"/>
      <c r="G2" s="346"/>
      <c r="H2" s="346"/>
    </row>
    <row r="3" spans="1:15" ht="43.5" customHeight="1">
      <c r="A3" s="347" t="s">
        <v>164</v>
      </c>
      <c r="B3" s="318" t="s">
        <v>15</v>
      </c>
      <c r="C3" s="318" t="s">
        <v>295</v>
      </c>
      <c r="D3" s="318"/>
      <c r="E3" s="319" t="s">
        <v>294</v>
      </c>
      <c r="F3" s="319"/>
      <c r="G3" s="319"/>
      <c r="H3" s="319"/>
    </row>
    <row r="4" spans="1:15" ht="56.25" customHeight="1">
      <c r="A4" s="348"/>
      <c r="B4" s="318"/>
      <c r="C4" s="180" t="s">
        <v>292</v>
      </c>
      <c r="D4" s="180" t="s">
        <v>293</v>
      </c>
      <c r="E4" s="180" t="s">
        <v>153</v>
      </c>
      <c r="F4" s="180" t="s">
        <v>146</v>
      </c>
      <c r="G4" s="44" t="s">
        <v>160</v>
      </c>
      <c r="H4" s="44" t="s">
        <v>161</v>
      </c>
    </row>
    <row r="5" spans="1:15" ht="15.75" customHeight="1">
      <c r="A5" s="178">
        <v>1</v>
      </c>
      <c r="B5" s="180">
        <v>2</v>
      </c>
      <c r="C5" s="178">
        <v>3</v>
      </c>
      <c r="D5" s="180">
        <v>4</v>
      </c>
      <c r="E5" s="178">
        <v>5</v>
      </c>
      <c r="F5" s="180">
        <v>6</v>
      </c>
      <c r="G5" s="178">
        <v>7</v>
      </c>
      <c r="H5" s="180">
        <v>8</v>
      </c>
    </row>
    <row r="6" spans="1:15" s="191" customFormat="1" ht="37.5">
      <c r="A6" s="185" t="s">
        <v>65</v>
      </c>
      <c r="B6" s="299">
        <v>4000</v>
      </c>
      <c r="C6" s="226">
        <v>46.9</v>
      </c>
      <c r="D6" s="226">
        <v>103.9</v>
      </c>
      <c r="E6" s="226">
        <v>20</v>
      </c>
      <c r="F6" s="226">
        <v>103.9</v>
      </c>
      <c r="G6" s="231">
        <v>83.9</v>
      </c>
      <c r="H6" s="276">
        <v>519.5</v>
      </c>
    </row>
    <row r="7" spans="1:15" ht="20.100000000000001" customHeight="1">
      <c r="A7" s="193" t="s">
        <v>391</v>
      </c>
      <c r="B7" s="240" t="s">
        <v>135</v>
      </c>
      <c r="C7" s="232">
        <v>0</v>
      </c>
      <c r="D7" s="232">
        <v>0</v>
      </c>
      <c r="E7" s="232">
        <v>0</v>
      </c>
      <c r="F7" s="232">
        <v>0</v>
      </c>
      <c r="G7" s="232">
        <v>0</v>
      </c>
      <c r="H7" s="278">
        <v>0</v>
      </c>
    </row>
    <row r="8" spans="1:15" ht="20.100000000000001" customHeight="1">
      <c r="A8" s="193" t="s">
        <v>392</v>
      </c>
      <c r="B8" s="241">
        <v>4020</v>
      </c>
      <c r="C8" s="232">
        <v>0</v>
      </c>
      <c r="D8" s="232">
        <v>46.1</v>
      </c>
      <c r="E8" s="232">
        <v>0</v>
      </c>
      <c r="F8" s="232">
        <v>46.1</v>
      </c>
      <c r="G8" s="232">
        <v>46.1</v>
      </c>
      <c r="H8" s="278">
        <v>0</v>
      </c>
      <c r="O8" s="16"/>
    </row>
    <row r="9" spans="1:15" ht="19.5" customHeight="1">
      <c r="A9" s="193" t="s">
        <v>393</v>
      </c>
      <c r="B9" s="240">
        <v>4030</v>
      </c>
      <c r="C9" s="232">
        <v>46.9</v>
      </c>
      <c r="D9" s="232">
        <v>57.8</v>
      </c>
      <c r="E9" s="232">
        <v>20</v>
      </c>
      <c r="F9" s="232">
        <v>57.8</v>
      </c>
      <c r="G9" s="232">
        <v>37.799999999999997</v>
      </c>
      <c r="H9" s="278">
        <v>289</v>
      </c>
      <c r="N9" s="16"/>
    </row>
    <row r="10" spans="1:15" ht="20.100000000000001" customHeight="1">
      <c r="A10" s="193" t="s">
        <v>394</v>
      </c>
      <c r="B10" s="241">
        <v>4040</v>
      </c>
      <c r="C10" s="232">
        <v>0</v>
      </c>
      <c r="D10" s="232">
        <v>0</v>
      </c>
      <c r="E10" s="232">
        <v>0</v>
      </c>
      <c r="F10" s="232">
        <v>0</v>
      </c>
      <c r="G10" s="232">
        <v>0</v>
      </c>
      <c r="H10" s="278">
        <v>0</v>
      </c>
    </row>
    <row r="11" spans="1:15" ht="37.5">
      <c r="A11" s="193" t="s">
        <v>395</v>
      </c>
      <c r="B11" s="240">
        <v>4050</v>
      </c>
      <c r="C11" s="232">
        <v>0</v>
      </c>
      <c r="D11" s="232">
        <v>0</v>
      </c>
      <c r="E11" s="232">
        <v>0</v>
      </c>
      <c r="F11" s="232">
        <v>0</v>
      </c>
      <c r="G11" s="232">
        <v>0</v>
      </c>
      <c r="H11" s="278">
        <v>0</v>
      </c>
    </row>
    <row r="12" spans="1:15">
      <c r="A12" s="193" t="s">
        <v>300</v>
      </c>
      <c r="B12" s="240">
        <v>4060</v>
      </c>
      <c r="C12" s="232">
        <v>0</v>
      </c>
      <c r="D12" s="232">
        <v>0</v>
      </c>
      <c r="E12" s="232">
        <v>0</v>
      </c>
      <c r="F12" s="232">
        <v>0</v>
      </c>
      <c r="G12" s="232">
        <v>0</v>
      </c>
      <c r="H12" s="278">
        <v>0</v>
      </c>
    </row>
    <row r="13" spans="1:15">
      <c r="B13" s="188"/>
      <c r="C13" s="188"/>
      <c r="D13" s="188"/>
      <c r="E13" s="188"/>
      <c r="F13" s="188"/>
      <c r="G13" s="188"/>
      <c r="H13" s="188"/>
    </row>
    <row r="14" spans="1:15">
      <c r="B14" s="188"/>
      <c r="C14" s="188"/>
      <c r="D14" s="188"/>
      <c r="E14" s="188"/>
      <c r="F14" s="188"/>
      <c r="G14" s="188"/>
      <c r="H14" s="188"/>
    </row>
    <row r="15" spans="1:15" s="192" customFormat="1" ht="19.5" customHeight="1">
      <c r="A15" s="182"/>
      <c r="I15" s="188"/>
    </row>
    <row r="16" spans="1:15" ht="27.75" customHeight="1">
      <c r="A16" s="32" t="s">
        <v>170</v>
      </c>
      <c r="B16" s="274"/>
      <c r="C16" s="313"/>
      <c r="D16" s="313"/>
      <c r="E16" s="280"/>
      <c r="F16" s="315" t="s">
        <v>340</v>
      </c>
      <c r="G16" s="315"/>
      <c r="H16" s="315"/>
    </row>
    <row r="17" spans="1:8" s="192" customFormat="1">
      <c r="A17" s="275" t="s">
        <v>62</v>
      </c>
      <c r="B17" s="188"/>
      <c r="C17" s="316" t="s">
        <v>63</v>
      </c>
      <c r="D17" s="316"/>
      <c r="E17" s="188"/>
      <c r="F17" s="316" t="s">
        <v>192</v>
      </c>
      <c r="G17" s="316"/>
      <c r="H17" s="316"/>
    </row>
    <row r="18" spans="1:8">
      <c r="A18" s="37"/>
    </row>
    <row r="19" spans="1:8">
      <c r="A19" s="37"/>
    </row>
    <row r="20" spans="1:8">
      <c r="A20" s="37"/>
    </row>
    <row r="21" spans="1:8">
      <c r="A21" s="37"/>
    </row>
    <row r="22" spans="1:8">
      <c r="A22" s="37"/>
    </row>
    <row r="23" spans="1:8">
      <c r="A23" s="37"/>
    </row>
    <row r="24" spans="1:8">
      <c r="A24" s="37"/>
    </row>
    <row r="25" spans="1:8">
      <c r="A25" s="37"/>
    </row>
    <row r="26" spans="1:8">
      <c r="A26" s="37"/>
    </row>
    <row r="27" spans="1:8">
      <c r="A27" s="37"/>
    </row>
    <row r="28" spans="1:8">
      <c r="A28" s="37"/>
    </row>
    <row r="29" spans="1:8">
      <c r="A29" s="37"/>
    </row>
    <row r="30" spans="1:8">
      <c r="A30" s="37"/>
    </row>
    <row r="31" spans="1:8">
      <c r="A31" s="37"/>
    </row>
    <row r="32" spans="1:8">
      <c r="A32" s="37"/>
    </row>
    <row r="33" spans="1:1">
      <c r="A33" s="37"/>
    </row>
    <row r="34" spans="1:1">
      <c r="A34" s="37"/>
    </row>
    <row r="35" spans="1:1">
      <c r="A35" s="37"/>
    </row>
    <row r="36" spans="1:1">
      <c r="A36" s="37"/>
    </row>
    <row r="37" spans="1:1">
      <c r="A37" s="37"/>
    </row>
    <row r="38" spans="1:1">
      <c r="A38" s="37"/>
    </row>
    <row r="39" spans="1:1">
      <c r="A39" s="37"/>
    </row>
    <row r="40" spans="1:1">
      <c r="A40" s="37"/>
    </row>
    <row r="41" spans="1:1">
      <c r="A41" s="37"/>
    </row>
    <row r="42" spans="1:1">
      <c r="A42" s="37"/>
    </row>
    <row r="43" spans="1:1">
      <c r="A43" s="37"/>
    </row>
    <row r="44" spans="1:1">
      <c r="A44" s="37"/>
    </row>
    <row r="45" spans="1:1">
      <c r="A45" s="37"/>
    </row>
    <row r="46" spans="1:1">
      <c r="A46" s="37"/>
    </row>
    <row r="47" spans="1:1">
      <c r="A47" s="37"/>
    </row>
    <row r="48" spans="1:1">
      <c r="A48" s="37"/>
    </row>
    <row r="49" spans="1:1">
      <c r="A49" s="37"/>
    </row>
    <row r="50" spans="1:1">
      <c r="A50" s="37"/>
    </row>
    <row r="51" spans="1:1">
      <c r="A51" s="37"/>
    </row>
    <row r="52" spans="1:1">
      <c r="A52" s="37"/>
    </row>
    <row r="53" spans="1:1">
      <c r="A53" s="37"/>
    </row>
    <row r="54" spans="1:1">
      <c r="A54" s="37"/>
    </row>
    <row r="55" spans="1:1">
      <c r="A55" s="37"/>
    </row>
    <row r="56" spans="1:1">
      <c r="A56" s="37"/>
    </row>
    <row r="57" spans="1:1">
      <c r="A57" s="37"/>
    </row>
    <row r="58" spans="1:1">
      <c r="A58" s="37"/>
    </row>
    <row r="59" spans="1:1">
      <c r="A59" s="37"/>
    </row>
    <row r="60" spans="1:1">
      <c r="A60" s="37"/>
    </row>
    <row r="61" spans="1:1">
      <c r="A61" s="37"/>
    </row>
    <row r="62" spans="1:1">
      <c r="A62" s="37"/>
    </row>
    <row r="63" spans="1:1">
      <c r="A63" s="37"/>
    </row>
    <row r="64" spans="1:1">
      <c r="A64" s="37"/>
    </row>
    <row r="65" spans="1:1">
      <c r="A65" s="37"/>
    </row>
    <row r="66" spans="1:1">
      <c r="A66" s="37"/>
    </row>
    <row r="67" spans="1:1">
      <c r="A67" s="37"/>
    </row>
    <row r="68" spans="1:1">
      <c r="A68" s="37"/>
    </row>
    <row r="69" spans="1:1">
      <c r="A69" s="37"/>
    </row>
    <row r="70" spans="1:1">
      <c r="A70" s="37"/>
    </row>
    <row r="71" spans="1:1">
      <c r="A71" s="37"/>
    </row>
    <row r="72" spans="1:1">
      <c r="A72" s="37"/>
    </row>
    <row r="73" spans="1:1">
      <c r="A73" s="37"/>
    </row>
    <row r="74" spans="1:1">
      <c r="A74" s="37"/>
    </row>
    <row r="75" spans="1:1">
      <c r="A75" s="37"/>
    </row>
    <row r="76" spans="1:1">
      <c r="A76" s="37"/>
    </row>
    <row r="77" spans="1:1">
      <c r="A77" s="37"/>
    </row>
    <row r="78" spans="1:1">
      <c r="A78" s="37"/>
    </row>
    <row r="79" spans="1:1">
      <c r="A79" s="37"/>
    </row>
    <row r="80" spans="1:1">
      <c r="A80" s="37"/>
    </row>
    <row r="81" spans="1:1">
      <c r="A81" s="37"/>
    </row>
    <row r="82" spans="1:1">
      <c r="A82" s="37"/>
    </row>
    <row r="83" spans="1:1">
      <c r="A83" s="37"/>
    </row>
    <row r="84" spans="1:1">
      <c r="A84" s="37"/>
    </row>
    <row r="85" spans="1:1">
      <c r="A85" s="37"/>
    </row>
    <row r="86" spans="1:1">
      <c r="A86" s="37"/>
    </row>
    <row r="87" spans="1:1">
      <c r="A87" s="37"/>
    </row>
    <row r="88" spans="1:1">
      <c r="A88" s="37"/>
    </row>
    <row r="89" spans="1:1">
      <c r="A89" s="37"/>
    </row>
    <row r="90" spans="1:1">
      <c r="A90" s="37"/>
    </row>
    <row r="91" spans="1:1">
      <c r="A91" s="37"/>
    </row>
    <row r="92" spans="1:1">
      <c r="A92" s="37"/>
    </row>
    <row r="93" spans="1:1">
      <c r="A93" s="37"/>
    </row>
    <row r="94" spans="1:1">
      <c r="A94" s="37"/>
    </row>
    <row r="95" spans="1:1">
      <c r="A95" s="37"/>
    </row>
    <row r="96" spans="1:1">
      <c r="A96" s="37"/>
    </row>
    <row r="97" spans="1:1">
      <c r="A97" s="37"/>
    </row>
    <row r="98" spans="1:1">
      <c r="A98" s="37"/>
    </row>
    <row r="99" spans="1:1">
      <c r="A99" s="37"/>
    </row>
    <row r="100" spans="1:1">
      <c r="A100" s="37"/>
    </row>
    <row r="101" spans="1:1">
      <c r="A101" s="37"/>
    </row>
    <row r="102" spans="1:1">
      <c r="A102" s="37"/>
    </row>
    <row r="103" spans="1:1">
      <c r="A103" s="37"/>
    </row>
    <row r="104" spans="1:1">
      <c r="A104" s="37"/>
    </row>
    <row r="105" spans="1:1">
      <c r="A105" s="37"/>
    </row>
    <row r="106" spans="1:1">
      <c r="A106" s="37"/>
    </row>
    <row r="107" spans="1:1">
      <c r="A107" s="37"/>
    </row>
    <row r="108" spans="1:1">
      <c r="A108" s="37"/>
    </row>
    <row r="109" spans="1:1">
      <c r="A109" s="37"/>
    </row>
    <row r="110" spans="1:1">
      <c r="A110" s="37"/>
    </row>
    <row r="111" spans="1:1">
      <c r="A111" s="37"/>
    </row>
    <row r="112" spans="1:1">
      <c r="A112" s="37"/>
    </row>
    <row r="113" spans="1:1">
      <c r="A113" s="37"/>
    </row>
    <row r="114" spans="1:1">
      <c r="A114" s="37"/>
    </row>
    <row r="115" spans="1:1">
      <c r="A115" s="37"/>
    </row>
    <row r="116" spans="1:1">
      <c r="A116" s="37"/>
    </row>
    <row r="117" spans="1:1">
      <c r="A117" s="37"/>
    </row>
    <row r="118" spans="1:1">
      <c r="A118" s="37"/>
    </row>
    <row r="119" spans="1:1">
      <c r="A119" s="37"/>
    </row>
    <row r="120" spans="1:1">
      <c r="A120" s="37"/>
    </row>
    <row r="121" spans="1:1">
      <c r="A121" s="37"/>
    </row>
    <row r="122" spans="1:1">
      <c r="A122" s="37"/>
    </row>
    <row r="123" spans="1:1">
      <c r="A123" s="37"/>
    </row>
    <row r="124" spans="1:1">
      <c r="A124" s="37"/>
    </row>
    <row r="125" spans="1:1">
      <c r="A125" s="37"/>
    </row>
    <row r="126" spans="1:1">
      <c r="A126" s="37"/>
    </row>
    <row r="127" spans="1:1">
      <c r="A127" s="37"/>
    </row>
    <row r="128" spans="1:1">
      <c r="A128" s="37"/>
    </row>
    <row r="129" spans="1:1">
      <c r="A129" s="37"/>
    </row>
    <row r="130" spans="1:1">
      <c r="A130" s="37"/>
    </row>
    <row r="131" spans="1:1">
      <c r="A131" s="37"/>
    </row>
    <row r="132" spans="1:1">
      <c r="A132" s="37"/>
    </row>
    <row r="133" spans="1:1">
      <c r="A133" s="37"/>
    </row>
    <row r="134" spans="1:1">
      <c r="A134" s="37"/>
    </row>
    <row r="135" spans="1:1">
      <c r="A135" s="37"/>
    </row>
    <row r="136" spans="1:1">
      <c r="A136" s="37"/>
    </row>
    <row r="137" spans="1:1">
      <c r="A137" s="37"/>
    </row>
    <row r="138" spans="1:1">
      <c r="A138" s="37"/>
    </row>
    <row r="139" spans="1:1">
      <c r="A139" s="37"/>
    </row>
    <row r="140" spans="1:1">
      <c r="A140" s="37"/>
    </row>
    <row r="141" spans="1:1">
      <c r="A141" s="37"/>
    </row>
    <row r="142" spans="1:1">
      <c r="A142" s="37"/>
    </row>
    <row r="143" spans="1:1">
      <c r="A143" s="37"/>
    </row>
    <row r="144" spans="1:1">
      <c r="A144" s="37"/>
    </row>
    <row r="145" spans="1:1">
      <c r="A145" s="37"/>
    </row>
    <row r="146" spans="1:1">
      <c r="A146" s="37"/>
    </row>
    <row r="147" spans="1:1">
      <c r="A147" s="37"/>
    </row>
    <row r="148" spans="1:1">
      <c r="A148" s="37"/>
    </row>
    <row r="149" spans="1:1">
      <c r="A149" s="37"/>
    </row>
    <row r="150" spans="1:1">
      <c r="A150" s="37"/>
    </row>
    <row r="151" spans="1:1">
      <c r="A151" s="37"/>
    </row>
    <row r="152" spans="1:1">
      <c r="A152" s="37"/>
    </row>
    <row r="153" spans="1:1">
      <c r="A153" s="37"/>
    </row>
    <row r="154" spans="1:1">
      <c r="A154" s="37"/>
    </row>
    <row r="155" spans="1:1">
      <c r="A155" s="37"/>
    </row>
    <row r="156" spans="1:1">
      <c r="A156" s="37"/>
    </row>
    <row r="157" spans="1:1">
      <c r="A157" s="37"/>
    </row>
    <row r="158" spans="1:1">
      <c r="A158" s="37"/>
    </row>
    <row r="159" spans="1:1">
      <c r="A159" s="37"/>
    </row>
    <row r="160" spans="1:1">
      <c r="A160" s="37"/>
    </row>
    <row r="161" spans="1:1">
      <c r="A161" s="37"/>
    </row>
    <row r="162" spans="1:1">
      <c r="A162" s="37"/>
    </row>
    <row r="163" spans="1:1">
      <c r="A163" s="37"/>
    </row>
    <row r="164" spans="1:1">
      <c r="A164" s="37"/>
    </row>
    <row r="165" spans="1:1">
      <c r="A165" s="37"/>
    </row>
    <row r="166" spans="1:1">
      <c r="A166" s="37"/>
    </row>
    <row r="167" spans="1:1">
      <c r="A167" s="37"/>
    </row>
    <row r="168" spans="1:1">
      <c r="A168" s="37"/>
    </row>
    <row r="169" spans="1:1">
      <c r="A169" s="37"/>
    </row>
    <row r="170" spans="1:1">
      <c r="A170" s="37"/>
    </row>
    <row r="171" spans="1:1">
      <c r="A171" s="37"/>
    </row>
    <row r="172" spans="1:1">
      <c r="A172" s="37"/>
    </row>
    <row r="173" spans="1:1">
      <c r="A173" s="37"/>
    </row>
    <row r="174" spans="1:1">
      <c r="A174" s="37"/>
    </row>
    <row r="175" spans="1:1">
      <c r="A175" s="37"/>
    </row>
    <row r="176" spans="1:1">
      <c r="A176" s="37"/>
    </row>
    <row r="177" spans="1:1">
      <c r="A177" s="37"/>
    </row>
    <row r="178" spans="1:1">
      <c r="A178" s="37"/>
    </row>
    <row r="179" spans="1:1">
      <c r="A179" s="37"/>
    </row>
    <row r="180" spans="1:1">
      <c r="A180" s="37"/>
    </row>
    <row r="181" spans="1:1">
      <c r="A181" s="37"/>
    </row>
    <row r="182" spans="1:1">
      <c r="A182" s="37"/>
    </row>
    <row r="183" spans="1:1">
      <c r="A183" s="37"/>
    </row>
  </sheetData>
  <mergeCells count="10">
    <mergeCell ref="C16:D16"/>
    <mergeCell ref="F16:H16"/>
    <mergeCell ref="C17:D17"/>
    <mergeCell ref="F17:H17"/>
    <mergeCell ref="A1:H1"/>
    <mergeCell ref="A2:H2"/>
    <mergeCell ref="A3:A4"/>
    <mergeCell ref="B3:B4"/>
    <mergeCell ref="C3:D3"/>
    <mergeCell ref="E3:H3"/>
  </mergeCells>
  <pageMargins left="1.1811023622047245" right="0.39370078740157483" top="0.78740157480314965" bottom="0.78740157480314965" header="0.27559055118110237" footer="0.31496062992125984"/>
  <pageSetup paperSize="9" scale="54" firstPageNumber="9" orientation="landscape" useFirstPageNumber="1" r:id="rId1"/>
  <headerFooter alignWithMargins="0">
    <oddHeader xml:space="preserve">&amp;C
&amp;"Times New Roman,обычный"&amp;14 11&amp;R&amp;"Times New Roman,обычный"&amp;14Продовження додатка 3
Таблиця 4  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K28"/>
  <sheetViews>
    <sheetView view="pageBreakPreview" zoomScale="70" zoomScaleNormal="75" zoomScaleSheetLayoutView="70" workbookViewId="0">
      <pane xSplit="1" ySplit="5" topLeftCell="B18" activePane="bottomRight" state="frozen"/>
      <selection activeCell="A132" sqref="A132"/>
      <selection pane="topRight" activeCell="A132" sqref="A132"/>
      <selection pane="bottomLeft" activeCell="A132" sqref="A132"/>
      <selection pane="bottomRight" activeCell="A132" sqref="A132"/>
    </sheetView>
  </sheetViews>
  <sheetFormatPr defaultRowHeight="12.75"/>
  <cols>
    <col min="1" max="1" width="95" style="24" customWidth="1"/>
    <col min="2" max="2" width="19.42578125" style="24" customWidth="1"/>
    <col min="3" max="7" width="26" style="24" customWidth="1"/>
    <col min="8" max="8" width="81.5703125" style="24" customWidth="1"/>
    <col min="9" max="9" width="9.5703125" style="24" customWidth="1"/>
    <col min="10" max="10" width="9.140625" style="24"/>
    <col min="11" max="11" width="27.140625" style="24" customWidth="1"/>
    <col min="12" max="16384" width="9.140625" style="24"/>
  </cols>
  <sheetData>
    <row r="1" spans="1:8" ht="19.5" customHeight="1">
      <c r="A1" s="349" t="s">
        <v>133</v>
      </c>
      <c r="B1" s="349"/>
      <c r="C1" s="349"/>
      <c r="D1" s="349"/>
      <c r="E1" s="349"/>
      <c r="F1" s="349"/>
      <c r="G1" s="349"/>
      <c r="H1" s="349"/>
    </row>
    <row r="2" spans="1:8" ht="16.5" customHeight="1"/>
    <row r="3" spans="1:8" ht="49.5" customHeight="1">
      <c r="A3" s="350" t="s">
        <v>164</v>
      </c>
      <c r="B3" s="350" t="s">
        <v>0</v>
      </c>
      <c r="C3" s="350" t="s">
        <v>76</v>
      </c>
      <c r="D3" s="318" t="s">
        <v>295</v>
      </c>
      <c r="E3" s="318"/>
      <c r="F3" s="318" t="s">
        <v>294</v>
      </c>
      <c r="G3" s="318"/>
      <c r="H3" s="350" t="s">
        <v>187</v>
      </c>
    </row>
    <row r="4" spans="1:8" ht="63" customHeight="1">
      <c r="A4" s="351"/>
      <c r="B4" s="351"/>
      <c r="C4" s="351"/>
      <c r="D4" s="180" t="s">
        <v>292</v>
      </c>
      <c r="E4" s="180" t="s">
        <v>293</v>
      </c>
      <c r="F4" s="180" t="s">
        <v>292</v>
      </c>
      <c r="G4" s="180" t="s">
        <v>293</v>
      </c>
      <c r="H4" s="351"/>
    </row>
    <row r="5" spans="1:8" s="42" customFormat="1" ht="18.7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 s="31">
        <v>8</v>
      </c>
    </row>
    <row r="6" spans="1:8" s="42" customFormat="1" ht="24.95" customHeight="1">
      <c r="A6" s="41" t="s">
        <v>111</v>
      </c>
      <c r="B6" s="41"/>
      <c r="C6" s="31"/>
      <c r="D6" s="31"/>
      <c r="E6" s="31"/>
      <c r="F6" s="31"/>
      <c r="G6" s="31"/>
      <c r="H6" s="31"/>
    </row>
    <row r="7" spans="1:8" ht="56.25">
      <c r="A7" s="193" t="s">
        <v>594</v>
      </c>
      <c r="B7" s="180">
        <v>5000</v>
      </c>
      <c r="C7" s="70" t="s">
        <v>199</v>
      </c>
      <c r="D7" s="300">
        <v>13</v>
      </c>
      <c r="E7" s="300">
        <v>17.7</v>
      </c>
      <c r="F7" s="300">
        <v>13</v>
      </c>
      <c r="G7" s="300">
        <v>17.7</v>
      </c>
      <c r="H7" s="62"/>
    </row>
    <row r="8" spans="1:8" ht="56.25">
      <c r="A8" s="193" t="s">
        <v>595</v>
      </c>
      <c r="B8" s="180">
        <v>5010</v>
      </c>
      <c r="C8" s="70" t="s">
        <v>199</v>
      </c>
      <c r="D8" s="300">
        <v>-53.8</v>
      </c>
      <c r="E8" s="300">
        <v>-20.399999999999999</v>
      </c>
      <c r="F8" s="300">
        <v>-53.8</v>
      </c>
      <c r="G8" s="300">
        <v>-20.399999999999999</v>
      </c>
      <c r="H8" s="62"/>
    </row>
    <row r="9" spans="1:8" ht="42.75" customHeight="1">
      <c r="A9" s="140" t="s">
        <v>596</v>
      </c>
      <c r="B9" s="180">
        <v>5020</v>
      </c>
      <c r="C9" s="70" t="s">
        <v>199</v>
      </c>
      <c r="D9" s="300">
        <v>-67.5</v>
      </c>
      <c r="E9" s="300">
        <v>0</v>
      </c>
      <c r="F9" s="300">
        <v>-67.5</v>
      </c>
      <c r="G9" s="300">
        <v>0</v>
      </c>
      <c r="H9" s="62" t="s">
        <v>200</v>
      </c>
    </row>
    <row r="10" spans="1:8" ht="42.75" customHeight="1">
      <c r="A10" s="140" t="s">
        <v>597</v>
      </c>
      <c r="B10" s="180">
        <v>5030</v>
      </c>
      <c r="C10" s="70" t="s">
        <v>199</v>
      </c>
      <c r="D10" s="300">
        <v>17.399999999999999</v>
      </c>
      <c r="E10" s="300">
        <v>9</v>
      </c>
      <c r="F10" s="300">
        <v>17.399999999999999</v>
      </c>
      <c r="G10" s="300">
        <v>9</v>
      </c>
      <c r="H10" s="62"/>
    </row>
    <row r="11" spans="1:8" ht="56.25">
      <c r="A11" s="140" t="s">
        <v>598</v>
      </c>
      <c r="B11" s="180">
        <v>5040</v>
      </c>
      <c r="C11" s="70" t="s">
        <v>199</v>
      </c>
      <c r="D11" s="300">
        <v>-61.7</v>
      </c>
      <c r="E11" s="300">
        <v>-26.8</v>
      </c>
      <c r="F11" s="300">
        <v>-61.7</v>
      </c>
      <c r="G11" s="300">
        <v>-26.8</v>
      </c>
      <c r="H11" s="62" t="s">
        <v>201</v>
      </c>
    </row>
    <row r="12" spans="1:8" ht="24.95" customHeight="1">
      <c r="A12" s="41" t="s">
        <v>112</v>
      </c>
      <c r="B12" s="180"/>
      <c r="C12" s="71"/>
      <c r="D12" s="301"/>
      <c r="E12" s="301"/>
      <c r="F12" s="301"/>
      <c r="G12" s="301"/>
      <c r="H12" s="62"/>
    </row>
    <row r="13" spans="1:8" ht="56.25">
      <c r="A13" s="62" t="s">
        <v>599</v>
      </c>
      <c r="B13" s="180">
        <v>5100</v>
      </c>
      <c r="C13" s="70"/>
      <c r="D13" s="300">
        <v>-8.3000000000000007</v>
      </c>
      <c r="E13" s="300">
        <v>-18.2</v>
      </c>
      <c r="F13" s="300">
        <v>-8.3000000000000007</v>
      </c>
      <c r="G13" s="300">
        <v>-18.2</v>
      </c>
      <c r="H13" s="62"/>
    </row>
    <row r="14" spans="1:8" s="42" customFormat="1" ht="56.25">
      <c r="A14" s="62" t="s">
        <v>600</v>
      </c>
      <c r="B14" s="180">
        <v>5110</v>
      </c>
      <c r="C14" s="70" t="s">
        <v>108</v>
      </c>
      <c r="D14" s="300">
        <v>-0.8</v>
      </c>
      <c r="E14" s="300">
        <v>-0.8</v>
      </c>
      <c r="F14" s="300">
        <v>-0.8</v>
      </c>
      <c r="G14" s="300">
        <v>-0.8</v>
      </c>
      <c r="H14" s="62" t="s">
        <v>202</v>
      </c>
    </row>
    <row r="15" spans="1:8" s="42" customFormat="1" ht="56.25">
      <c r="A15" s="62" t="s">
        <v>601</v>
      </c>
      <c r="B15" s="180">
        <v>5120</v>
      </c>
      <c r="C15" s="70" t="s">
        <v>108</v>
      </c>
      <c r="D15" s="300">
        <v>0.1</v>
      </c>
      <c r="E15" s="300">
        <v>0.1</v>
      </c>
      <c r="F15" s="300">
        <v>0.1</v>
      </c>
      <c r="G15" s="300">
        <v>0.1</v>
      </c>
      <c r="H15" s="62" t="s">
        <v>203</v>
      </c>
    </row>
    <row r="16" spans="1:8" ht="24.95" customHeight="1">
      <c r="A16" s="41" t="s">
        <v>602</v>
      </c>
      <c r="B16" s="180"/>
      <c r="C16" s="70"/>
      <c r="D16" s="301"/>
      <c r="E16" s="301"/>
      <c r="F16" s="301"/>
      <c r="G16" s="301"/>
      <c r="H16" s="62"/>
    </row>
    <row r="17" spans="1:11" ht="42.75" customHeight="1">
      <c r="A17" s="62" t="s">
        <v>603</v>
      </c>
      <c r="B17" s="180">
        <v>5200</v>
      </c>
      <c r="C17" s="70"/>
      <c r="D17" s="300">
        <v>0.3</v>
      </c>
      <c r="E17" s="300">
        <v>0.6</v>
      </c>
      <c r="F17" s="300">
        <v>0.3</v>
      </c>
      <c r="G17" s="300">
        <v>0.6</v>
      </c>
      <c r="H17" s="62"/>
    </row>
    <row r="18" spans="1:11" ht="75">
      <c r="A18" s="62" t="s">
        <v>604</v>
      </c>
      <c r="B18" s="180">
        <v>5210</v>
      </c>
      <c r="C18" s="70"/>
      <c r="D18" s="300">
        <v>0</v>
      </c>
      <c r="E18" s="300">
        <v>0</v>
      </c>
      <c r="F18" s="300">
        <v>0</v>
      </c>
      <c r="G18" s="300">
        <v>0</v>
      </c>
      <c r="H18" s="62"/>
    </row>
    <row r="19" spans="1:11" ht="37.5">
      <c r="A19" s="62" t="s">
        <v>605</v>
      </c>
      <c r="B19" s="180">
        <v>5220</v>
      </c>
      <c r="C19" s="70" t="s">
        <v>606</v>
      </c>
      <c r="D19" s="300">
        <v>0.7</v>
      </c>
      <c r="E19" s="300">
        <v>0.7</v>
      </c>
      <c r="F19" s="300">
        <v>0.7</v>
      </c>
      <c r="G19" s="300">
        <v>0.7</v>
      </c>
      <c r="H19" s="62" t="s">
        <v>607</v>
      </c>
    </row>
    <row r="20" spans="1:11" ht="24.95" customHeight="1">
      <c r="A20" s="41" t="s">
        <v>608</v>
      </c>
      <c r="B20" s="180"/>
      <c r="C20" s="70"/>
      <c r="D20" s="301"/>
      <c r="E20" s="301"/>
      <c r="F20" s="301"/>
      <c r="G20" s="301"/>
      <c r="H20" s="62"/>
    </row>
    <row r="21" spans="1:11" ht="75">
      <c r="A21" s="140" t="s">
        <v>609</v>
      </c>
      <c r="B21" s="180">
        <v>5300</v>
      </c>
      <c r="C21" s="70"/>
      <c r="D21" s="301">
        <v>0</v>
      </c>
      <c r="E21" s="301">
        <v>0</v>
      </c>
      <c r="F21" s="301">
        <v>0</v>
      </c>
      <c r="G21" s="301">
        <v>0</v>
      </c>
      <c r="H21" s="63"/>
    </row>
    <row r="26" spans="1:11" ht="20.25">
      <c r="K26" s="302"/>
    </row>
    <row r="27" spans="1:11" s="188" customFormat="1" ht="27.75" customHeight="1">
      <c r="A27" s="32" t="s">
        <v>170</v>
      </c>
      <c r="B27" s="274"/>
      <c r="C27" s="313"/>
      <c r="D27" s="313"/>
      <c r="E27" s="280"/>
      <c r="F27" s="315" t="s">
        <v>340</v>
      </c>
      <c r="G27" s="315"/>
      <c r="H27" s="315"/>
    </row>
    <row r="28" spans="1:11" s="192" customFormat="1" ht="18.75">
      <c r="A28" s="275" t="s">
        <v>62</v>
      </c>
      <c r="B28" s="188"/>
      <c r="C28" s="316" t="s">
        <v>63</v>
      </c>
      <c r="D28" s="316"/>
      <c r="E28" s="188"/>
      <c r="F28" s="316" t="s">
        <v>77</v>
      </c>
      <c r="G28" s="316"/>
      <c r="H28" s="316"/>
    </row>
  </sheetData>
  <mergeCells count="11">
    <mergeCell ref="C27:D27"/>
    <mergeCell ref="F27:H27"/>
    <mergeCell ref="C28:D28"/>
    <mergeCell ref="F28:H28"/>
    <mergeCell ref="A1:H1"/>
    <mergeCell ref="A3:A4"/>
    <mergeCell ref="B3:B4"/>
    <mergeCell ref="C3:C4"/>
    <mergeCell ref="D3:E3"/>
    <mergeCell ref="F3:G3"/>
    <mergeCell ref="H3:H4"/>
  </mergeCells>
  <pageMargins left="0.78740157480314965" right="0.39370078740157483" top="0.78740157480314965" bottom="0.78740157480314965" header="0.51181102362204722" footer="0.31496062992125984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view="pageBreakPreview" topLeftCell="A7" zoomScale="70" zoomScaleNormal="75" zoomScaleSheetLayoutView="70" workbookViewId="0">
      <selection activeCell="J28" sqref="J28:K28"/>
    </sheetView>
  </sheetViews>
  <sheetFormatPr defaultRowHeight="18.75" outlineLevelRow="1"/>
  <cols>
    <col min="1" max="1" width="43.42578125" style="1" customWidth="1"/>
    <col min="2" max="2" width="10.140625" style="15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7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368" t="s">
        <v>141</v>
      </c>
      <c r="O1" s="368"/>
    </row>
    <row r="2" spans="1:15" hidden="1" outlineLevel="1">
      <c r="N2" s="368" t="s">
        <v>151</v>
      </c>
      <c r="O2" s="368"/>
    </row>
    <row r="3" spans="1:15" ht="24.75" customHeight="1" collapsed="1">
      <c r="A3" s="369" t="s">
        <v>84</v>
      </c>
      <c r="B3" s="369"/>
      <c r="C3" s="369"/>
      <c r="D3" s="369"/>
      <c r="E3" s="369"/>
      <c r="F3" s="369"/>
      <c r="G3" s="369"/>
      <c r="H3" s="369"/>
      <c r="I3" s="369"/>
      <c r="J3" s="369"/>
      <c r="K3" s="369"/>
      <c r="L3" s="369"/>
      <c r="M3" s="369"/>
      <c r="N3" s="369"/>
      <c r="O3" s="369"/>
    </row>
    <row r="4" spans="1:15" ht="23.25" customHeight="1">
      <c r="A4" s="369" t="s">
        <v>615</v>
      </c>
      <c r="B4" s="369"/>
      <c r="C4" s="369"/>
      <c r="D4" s="369"/>
      <c r="E4" s="369"/>
      <c r="F4" s="369"/>
      <c r="G4" s="369"/>
      <c r="H4" s="369"/>
      <c r="I4" s="369"/>
      <c r="J4" s="369"/>
      <c r="K4" s="369"/>
      <c r="L4" s="369"/>
      <c r="M4" s="369"/>
      <c r="N4" s="369"/>
      <c r="O4" s="369"/>
    </row>
    <row r="5" spans="1:15" ht="14.25" customHeight="1">
      <c r="A5" s="315" t="s">
        <v>60</v>
      </c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  <c r="N5" s="315"/>
      <c r="O5" s="315"/>
    </row>
    <row r="6" spans="1:15" ht="15" customHeight="1">
      <c r="A6" s="370" t="s">
        <v>93</v>
      </c>
      <c r="B6" s="370"/>
      <c r="C6" s="370"/>
      <c r="D6" s="370"/>
      <c r="E6" s="370"/>
      <c r="F6" s="370"/>
      <c r="G6" s="370"/>
      <c r="H6" s="370"/>
      <c r="I6" s="370"/>
      <c r="J6" s="370"/>
      <c r="K6" s="370"/>
      <c r="L6" s="370"/>
      <c r="M6" s="370"/>
      <c r="N6" s="370"/>
      <c r="O6" s="370"/>
    </row>
    <row r="7" spans="1:15" ht="21" customHeight="1">
      <c r="A7" s="355" t="s">
        <v>71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355"/>
      <c r="N7" s="355"/>
      <c r="O7" s="355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356" t="s">
        <v>188</v>
      </c>
      <c r="B9" s="356"/>
      <c r="C9" s="356"/>
      <c r="D9" s="356"/>
      <c r="E9" s="356"/>
      <c r="F9" s="356"/>
      <c r="G9" s="356"/>
      <c r="H9" s="356"/>
      <c r="I9" s="356"/>
      <c r="J9" s="356"/>
      <c r="K9" s="356"/>
      <c r="L9" s="356"/>
      <c r="M9" s="356"/>
      <c r="N9" s="356"/>
      <c r="O9" s="356"/>
    </row>
    <row r="10" spans="1:15" ht="4.5" customHeight="1">
      <c r="B10" s="1"/>
    </row>
    <row r="11" spans="1:15" s="2" customFormat="1" ht="46.5" customHeight="1">
      <c r="A11" s="5" t="s">
        <v>164</v>
      </c>
      <c r="B11" s="318" t="s">
        <v>95</v>
      </c>
      <c r="C11" s="318"/>
      <c r="D11" s="318" t="s">
        <v>27</v>
      </c>
      <c r="E11" s="318"/>
      <c r="F11" s="318" t="s">
        <v>189</v>
      </c>
      <c r="G11" s="318"/>
      <c r="H11" s="318" t="s">
        <v>190</v>
      </c>
      <c r="I11" s="318"/>
      <c r="J11" s="318" t="s">
        <v>191</v>
      </c>
      <c r="K11" s="318"/>
      <c r="L11" s="318" t="s">
        <v>167</v>
      </c>
      <c r="M11" s="318"/>
      <c r="N11" s="318" t="s">
        <v>168</v>
      </c>
      <c r="O11" s="318"/>
    </row>
    <row r="12" spans="1:15" s="2" customFormat="1" ht="12.75" customHeight="1">
      <c r="A12" s="77">
        <v>1</v>
      </c>
      <c r="B12" s="357">
        <v>2</v>
      </c>
      <c r="C12" s="358"/>
      <c r="D12" s="357">
        <v>3</v>
      </c>
      <c r="E12" s="358"/>
      <c r="F12" s="357">
        <v>4</v>
      </c>
      <c r="G12" s="358"/>
      <c r="H12" s="357">
        <v>5</v>
      </c>
      <c r="I12" s="358"/>
      <c r="J12" s="357">
        <v>6</v>
      </c>
      <c r="K12" s="358"/>
      <c r="L12" s="357">
        <v>7</v>
      </c>
      <c r="M12" s="358"/>
      <c r="N12" s="383">
        <v>8</v>
      </c>
      <c r="O12" s="383"/>
    </row>
    <row r="13" spans="1:15" s="2" customFormat="1" ht="38.25" customHeight="1">
      <c r="A13" s="8" t="s">
        <v>94</v>
      </c>
      <c r="B13" s="354">
        <v>25</v>
      </c>
      <c r="C13" s="354"/>
      <c r="D13" s="354">
        <v>26</v>
      </c>
      <c r="E13" s="354"/>
      <c r="F13" s="354">
        <v>23</v>
      </c>
      <c r="G13" s="354"/>
      <c r="H13" s="354">
        <v>23</v>
      </c>
      <c r="I13" s="354"/>
      <c r="J13" s="354">
        <v>27</v>
      </c>
      <c r="K13" s="354"/>
      <c r="L13" s="353">
        <f>J13-H13</f>
        <v>4</v>
      </c>
      <c r="M13" s="353"/>
      <c r="N13" s="352">
        <f>J13/H13*100</f>
        <v>117.39130434782609</v>
      </c>
      <c r="O13" s="352"/>
    </row>
    <row r="14" spans="1:15" s="2" customFormat="1" ht="24" customHeight="1">
      <c r="A14" s="6" t="s">
        <v>170</v>
      </c>
      <c r="B14" s="354">
        <v>1</v>
      </c>
      <c r="C14" s="354"/>
      <c r="D14" s="354">
        <v>1</v>
      </c>
      <c r="E14" s="354"/>
      <c r="F14" s="354">
        <v>1</v>
      </c>
      <c r="G14" s="354"/>
      <c r="H14" s="354">
        <v>1</v>
      </c>
      <c r="I14" s="354"/>
      <c r="J14" s="354">
        <v>1</v>
      </c>
      <c r="K14" s="354"/>
      <c r="L14" s="353">
        <f t="shared" ref="L14:L32" si="0">J14-H14</f>
        <v>0</v>
      </c>
      <c r="M14" s="353"/>
      <c r="N14" s="352">
        <f t="shared" ref="N14:N32" si="1">J14/H14*100</f>
        <v>100</v>
      </c>
      <c r="O14" s="352"/>
    </row>
    <row r="15" spans="1:15" s="2" customFormat="1" ht="33.75" customHeight="1">
      <c r="A15" s="6" t="s">
        <v>169</v>
      </c>
      <c r="B15" s="354">
        <v>9</v>
      </c>
      <c r="C15" s="354"/>
      <c r="D15" s="354">
        <v>4</v>
      </c>
      <c r="E15" s="354"/>
      <c r="F15" s="354">
        <v>3</v>
      </c>
      <c r="G15" s="354"/>
      <c r="H15" s="354">
        <v>3</v>
      </c>
      <c r="I15" s="354"/>
      <c r="J15" s="354">
        <v>3</v>
      </c>
      <c r="K15" s="354"/>
      <c r="L15" s="353">
        <f t="shared" si="0"/>
        <v>0</v>
      </c>
      <c r="M15" s="353"/>
      <c r="N15" s="352">
        <f t="shared" si="1"/>
        <v>100</v>
      </c>
      <c r="O15" s="352"/>
    </row>
    <row r="16" spans="1:15" s="2" customFormat="1" ht="27" customHeight="1">
      <c r="A16" s="6" t="s">
        <v>171</v>
      </c>
      <c r="B16" s="354">
        <v>15</v>
      </c>
      <c r="C16" s="354"/>
      <c r="D16" s="354">
        <v>21</v>
      </c>
      <c r="E16" s="354"/>
      <c r="F16" s="354">
        <v>19</v>
      </c>
      <c r="G16" s="354"/>
      <c r="H16" s="354">
        <v>19</v>
      </c>
      <c r="I16" s="354"/>
      <c r="J16" s="354">
        <v>23</v>
      </c>
      <c r="K16" s="354"/>
      <c r="L16" s="353">
        <f t="shared" si="0"/>
        <v>4</v>
      </c>
      <c r="M16" s="353"/>
      <c r="N16" s="352">
        <f t="shared" si="1"/>
        <v>121.05263157894737</v>
      </c>
      <c r="O16" s="352"/>
    </row>
    <row r="17" spans="1:15" s="2" customFormat="1" ht="35.25" customHeight="1">
      <c r="A17" s="8" t="s">
        <v>193</v>
      </c>
      <c r="B17" s="354">
        <v>1102</v>
      </c>
      <c r="C17" s="354"/>
      <c r="D17" s="354">
        <v>1366</v>
      </c>
      <c r="E17" s="354"/>
      <c r="F17" s="354">
        <v>1170.8</v>
      </c>
      <c r="G17" s="354"/>
      <c r="H17" s="354">
        <v>1170.8</v>
      </c>
      <c r="I17" s="354"/>
      <c r="J17" s="354">
        <v>1574.3</v>
      </c>
      <c r="K17" s="354"/>
      <c r="L17" s="353">
        <f t="shared" si="0"/>
        <v>403.5</v>
      </c>
      <c r="M17" s="353"/>
      <c r="N17" s="352">
        <f t="shared" si="1"/>
        <v>134.46361462248035</v>
      </c>
      <c r="O17" s="352"/>
    </row>
    <row r="18" spans="1:15" s="2" customFormat="1" ht="23.25" customHeight="1">
      <c r="A18" s="6" t="s">
        <v>170</v>
      </c>
      <c r="B18" s="354">
        <v>96</v>
      </c>
      <c r="C18" s="354"/>
      <c r="D18" s="354">
        <v>108</v>
      </c>
      <c r="E18" s="354"/>
      <c r="F18" s="354">
        <v>109.3</v>
      </c>
      <c r="G18" s="354"/>
      <c r="H18" s="354">
        <v>109.3</v>
      </c>
      <c r="I18" s="354"/>
      <c r="J18" s="354">
        <v>108</v>
      </c>
      <c r="K18" s="354"/>
      <c r="L18" s="353">
        <f t="shared" si="0"/>
        <v>-1.2999999999999972</v>
      </c>
      <c r="M18" s="353"/>
      <c r="N18" s="352">
        <f t="shared" si="1"/>
        <v>98.810612991765794</v>
      </c>
      <c r="O18" s="352"/>
    </row>
    <row r="19" spans="1:15" s="2" customFormat="1" ht="33.75" customHeight="1">
      <c r="A19" s="6" t="s">
        <v>169</v>
      </c>
      <c r="B19" s="354">
        <v>436</v>
      </c>
      <c r="C19" s="354"/>
      <c r="D19" s="354">
        <v>353</v>
      </c>
      <c r="E19" s="354"/>
      <c r="F19" s="354">
        <v>249.5</v>
      </c>
      <c r="G19" s="354"/>
      <c r="H19" s="354">
        <v>249.5</v>
      </c>
      <c r="I19" s="354"/>
      <c r="J19" s="354">
        <v>297.2</v>
      </c>
      <c r="K19" s="354"/>
      <c r="L19" s="353">
        <f t="shared" si="0"/>
        <v>47.699999999999989</v>
      </c>
      <c r="M19" s="353"/>
      <c r="N19" s="352">
        <f t="shared" si="1"/>
        <v>119.11823647294588</v>
      </c>
      <c r="O19" s="352"/>
    </row>
    <row r="20" spans="1:15" s="2" customFormat="1" ht="24" customHeight="1">
      <c r="A20" s="6" t="s">
        <v>171</v>
      </c>
      <c r="B20" s="354">
        <v>570</v>
      </c>
      <c r="C20" s="354"/>
      <c r="D20" s="354">
        <v>905</v>
      </c>
      <c r="E20" s="354"/>
      <c r="F20" s="354">
        <v>812</v>
      </c>
      <c r="G20" s="354"/>
      <c r="H20" s="354">
        <v>812</v>
      </c>
      <c r="I20" s="354"/>
      <c r="J20" s="354">
        <v>1169.0999999999999</v>
      </c>
      <c r="K20" s="354"/>
      <c r="L20" s="353">
        <f t="shared" si="0"/>
        <v>357.09999999999991</v>
      </c>
      <c r="M20" s="353"/>
      <c r="N20" s="352">
        <f t="shared" si="1"/>
        <v>143.97783251231527</v>
      </c>
      <c r="O20" s="352"/>
    </row>
    <row r="21" spans="1:15" s="2" customFormat="1" ht="36.75" customHeight="1">
      <c r="A21" s="8" t="s">
        <v>194</v>
      </c>
      <c r="B21" s="354">
        <v>1102</v>
      </c>
      <c r="C21" s="354"/>
      <c r="D21" s="354">
        <v>1396</v>
      </c>
      <c r="E21" s="354"/>
      <c r="F21" s="354">
        <v>1170.8</v>
      </c>
      <c r="G21" s="354"/>
      <c r="H21" s="354">
        <v>1170.8</v>
      </c>
      <c r="I21" s="354"/>
      <c r="J21" s="354">
        <v>1599.3</v>
      </c>
      <c r="K21" s="354"/>
      <c r="L21" s="353">
        <f t="shared" si="0"/>
        <v>428.5</v>
      </c>
      <c r="M21" s="353"/>
      <c r="N21" s="352">
        <f t="shared" si="1"/>
        <v>136.59890673044072</v>
      </c>
      <c r="O21" s="352"/>
    </row>
    <row r="22" spans="1:15" s="2" customFormat="1" ht="26.25" customHeight="1">
      <c r="A22" s="6" t="s">
        <v>170</v>
      </c>
      <c r="B22" s="354">
        <v>96</v>
      </c>
      <c r="C22" s="354"/>
      <c r="D22" s="354">
        <v>108</v>
      </c>
      <c r="E22" s="354"/>
      <c r="F22" s="354">
        <v>109.3</v>
      </c>
      <c r="G22" s="354"/>
      <c r="H22" s="354">
        <v>109.3</v>
      </c>
      <c r="I22" s="354"/>
      <c r="J22" s="354">
        <v>108</v>
      </c>
      <c r="K22" s="354"/>
      <c r="L22" s="353">
        <f t="shared" si="0"/>
        <v>-1.2999999999999972</v>
      </c>
      <c r="M22" s="353"/>
      <c r="N22" s="352">
        <f t="shared" si="1"/>
        <v>98.810612991765794</v>
      </c>
      <c r="O22" s="352"/>
    </row>
    <row r="23" spans="1:15" s="2" customFormat="1" ht="36" customHeight="1">
      <c r="A23" s="6" t="s">
        <v>169</v>
      </c>
      <c r="B23" s="354">
        <v>436</v>
      </c>
      <c r="C23" s="354"/>
      <c r="D23" s="354">
        <v>367</v>
      </c>
      <c r="E23" s="354"/>
      <c r="F23" s="354">
        <v>249.5</v>
      </c>
      <c r="G23" s="354"/>
      <c r="H23" s="354">
        <v>249.5</v>
      </c>
      <c r="I23" s="354"/>
      <c r="J23" s="354">
        <v>308.10000000000002</v>
      </c>
      <c r="K23" s="354"/>
      <c r="L23" s="353">
        <f t="shared" si="0"/>
        <v>58.600000000000023</v>
      </c>
      <c r="M23" s="353"/>
      <c r="N23" s="352">
        <f t="shared" si="1"/>
        <v>123.48697394789581</v>
      </c>
      <c r="O23" s="352"/>
    </row>
    <row r="24" spans="1:15" s="2" customFormat="1" ht="24" customHeight="1">
      <c r="A24" s="6" t="s">
        <v>171</v>
      </c>
      <c r="B24" s="354">
        <v>570</v>
      </c>
      <c r="C24" s="354"/>
      <c r="D24" s="354">
        <v>921</v>
      </c>
      <c r="E24" s="354"/>
      <c r="F24" s="354">
        <v>812</v>
      </c>
      <c r="G24" s="354"/>
      <c r="H24" s="354">
        <v>812</v>
      </c>
      <c r="I24" s="354"/>
      <c r="J24" s="354">
        <v>1183.2</v>
      </c>
      <c r="K24" s="354"/>
      <c r="L24" s="353">
        <f t="shared" si="0"/>
        <v>371.20000000000005</v>
      </c>
      <c r="M24" s="353"/>
      <c r="N24" s="352">
        <f t="shared" si="1"/>
        <v>145.71428571428572</v>
      </c>
      <c r="O24" s="352"/>
    </row>
    <row r="25" spans="1:15" s="2" customFormat="1" ht="34.5" customHeight="1">
      <c r="A25" s="8" t="s">
        <v>172</v>
      </c>
      <c r="B25" s="354">
        <v>3673.3</v>
      </c>
      <c r="C25" s="354"/>
      <c r="D25" s="354">
        <v>4378</v>
      </c>
      <c r="E25" s="354"/>
      <c r="F25" s="354">
        <v>4242</v>
      </c>
      <c r="G25" s="354"/>
      <c r="H25" s="354">
        <v>4242</v>
      </c>
      <c r="I25" s="354"/>
      <c r="J25" s="354">
        <v>4858</v>
      </c>
      <c r="K25" s="354"/>
      <c r="L25" s="353">
        <f t="shared" si="0"/>
        <v>616</v>
      </c>
      <c r="M25" s="353"/>
      <c r="N25" s="352">
        <f t="shared" si="1"/>
        <v>114.52145214521452</v>
      </c>
      <c r="O25" s="352"/>
    </row>
    <row r="26" spans="1:15" s="2" customFormat="1" ht="24" customHeight="1">
      <c r="A26" s="6" t="s">
        <v>170</v>
      </c>
      <c r="B26" s="354">
        <v>8000</v>
      </c>
      <c r="C26" s="354"/>
      <c r="D26" s="354">
        <v>8992</v>
      </c>
      <c r="E26" s="354"/>
      <c r="F26" s="354">
        <v>9108.2999999999993</v>
      </c>
      <c r="G26" s="354"/>
      <c r="H26" s="354">
        <v>9108.2999999999993</v>
      </c>
      <c r="I26" s="354"/>
      <c r="J26" s="354">
        <v>9000</v>
      </c>
      <c r="K26" s="354"/>
      <c r="L26" s="353">
        <f t="shared" si="0"/>
        <v>-108.29999999999927</v>
      </c>
      <c r="M26" s="353"/>
      <c r="N26" s="352">
        <f t="shared" si="1"/>
        <v>98.810974605579531</v>
      </c>
      <c r="O26" s="352"/>
    </row>
    <row r="27" spans="1:15" s="2" customFormat="1" ht="36" customHeight="1">
      <c r="A27" s="6" t="s">
        <v>169</v>
      </c>
      <c r="B27" s="354">
        <v>4037</v>
      </c>
      <c r="C27" s="354"/>
      <c r="D27" s="354">
        <v>7354</v>
      </c>
      <c r="E27" s="354"/>
      <c r="F27" s="354">
        <v>6930.6</v>
      </c>
      <c r="G27" s="354"/>
      <c r="H27" s="354">
        <v>6930.6</v>
      </c>
      <c r="I27" s="354"/>
      <c r="J27" s="354">
        <v>8250</v>
      </c>
      <c r="K27" s="354"/>
      <c r="L27" s="353">
        <f t="shared" si="0"/>
        <v>1319.3999999999996</v>
      </c>
      <c r="M27" s="353"/>
      <c r="N27" s="352">
        <f t="shared" si="1"/>
        <v>119.03731278677169</v>
      </c>
      <c r="O27" s="352"/>
    </row>
    <row r="28" spans="1:15" s="2" customFormat="1" ht="25.5" customHeight="1">
      <c r="A28" s="6" t="s">
        <v>171</v>
      </c>
      <c r="B28" s="354">
        <v>3167</v>
      </c>
      <c r="C28" s="354"/>
      <c r="D28" s="354">
        <v>3591</v>
      </c>
      <c r="E28" s="354"/>
      <c r="F28" s="354">
        <v>3561.4</v>
      </c>
      <c r="G28" s="354"/>
      <c r="H28" s="354">
        <v>3561.4</v>
      </c>
      <c r="I28" s="354"/>
      <c r="J28" s="354">
        <v>4236</v>
      </c>
      <c r="K28" s="354"/>
      <c r="L28" s="353">
        <f t="shared" si="0"/>
        <v>674.59999999999991</v>
      </c>
      <c r="M28" s="353"/>
      <c r="N28" s="352">
        <f t="shared" si="1"/>
        <v>118.94198910540798</v>
      </c>
      <c r="O28" s="352"/>
    </row>
    <row r="29" spans="1:15" s="2" customFormat="1" ht="36.75" customHeight="1">
      <c r="A29" s="8" t="s">
        <v>173</v>
      </c>
      <c r="B29" s="354">
        <v>3673.3</v>
      </c>
      <c r="C29" s="354"/>
      <c r="D29" s="354">
        <v>4473</v>
      </c>
      <c r="E29" s="354"/>
      <c r="F29" s="354">
        <v>4242</v>
      </c>
      <c r="G29" s="354"/>
      <c r="H29" s="354">
        <v>3561.4</v>
      </c>
      <c r="I29" s="354"/>
      <c r="J29" s="354">
        <v>4936.1000000000004</v>
      </c>
      <c r="K29" s="354"/>
      <c r="L29" s="353">
        <f t="shared" si="0"/>
        <v>1374.7000000000003</v>
      </c>
      <c r="M29" s="353"/>
      <c r="N29" s="352">
        <f t="shared" si="1"/>
        <v>138.59998876846186</v>
      </c>
      <c r="O29" s="352"/>
    </row>
    <row r="30" spans="1:15" s="2" customFormat="1" ht="24.75" customHeight="1">
      <c r="A30" s="6" t="s">
        <v>170</v>
      </c>
      <c r="B30" s="354">
        <v>8000</v>
      </c>
      <c r="C30" s="354"/>
      <c r="D30" s="354">
        <v>8992</v>
      </c>
      <c r="E30" s="354"/>
      <c r="F30" s="354">
        <v>9108.2999999999993</v>
      </c>
      <c r="G30" s="354"/>
      <c r="H30" s="354">
        <v>9108.2999999999993</v>
      </c>
      <c r="I30" s="354"/>
      <c r="J30" s="354">
        <v>9000</v>
      </c>
      <c r="K30" s="354"/>
      <c r="L30" s="353">
        <f t="shared" si="0"/>
        <v>-108.29999999999927</v>
      </c>
      <c r="M30" s="353"/>
      <c r="N30" s="352">
        <f t="shared" si="1"/>
        <v>98.810974605579531</v>
      </c>
      <c r="O30" s="352"/>
    </row>
    <row r="31" spans="1:15" s="2" customFormat="1" ht="34.5" customHeight="1">
      <c r="A31" s="6" t="s">
        <v>169</v>
      </c>
      <c r="B31" s="354">
        <v>4037</v>
      </c>
      <c r="C31" s="354"/>
      <c r="D31" s="354">
        <v>7635</v>
      </c>
      <c r="E31" s="354"/>
      <c r="F31" s="354">
        <v>6930.6</v>
      </c>
      <c r="G31" s="354"/>
      <c r="H31" s="354">
        <v>6930.6</v>
      </c>
      <c r="I31" s="354"/>
      <c r="J31" s="354">
        <v>8558.2999999999993</v>
      </c>
      <c r="K31" s="354"/>
      <c r="L31" s="353">
        <f t="shared" si="0"/>
        <v>1627.6999999999989</v>
      </c>
      <c r="M31" s="353"/>
      <c r="N31" s="352">
        <f t="shared" si="1"/>
        <v>123.48570109370038</v>
      </c>
      <c r="O31" s="352"/>
    </row>
    <row r="32" spans="1:15" s="2" customFormat="1" ht="24" customHeight="1">
      <c r="A32" s="6" t="s">
        <v>171</v>
      </c>
      <c r="B32" s="354">
        <v>3167</v>
      </c>
      <c r="C32" s="354"/>
      <c r="D32" s="354">
        <v>3656</v>
      </c>
      <c r="E32" s="354"/>
      <c r="F32" s="354">
        <v>3561.4</v>
      </c>
      <c r="G32" s="354"/>
      <c r="H32" s="354">
        <v>3561.4</v>
      </c>
      <c r="I32" s="354"/>
      <c r="J32" s="354">
        <v>4287</v>
      </c>
      <c r="K32" s="354"/>
      <c r="L32" s="353">
        <f t="shared" si="0"/>
        <v>725.59999999999991</v>
      </c>
      <c r="M32" s="353"/>
      <c r="N32" s="352">
        <f t="shared" si="1"/>
        <v>120.37401022069972</v>
      </c>
      <c r="O32" s="352"/>
    </row>
    <row r="33" spans="1:15" s="2" customFormat="1" ht="4.5" customHeight="1">
      <c r="A33" s="21"/>
      <c r="B33" s="21"/>
      <c r="C33" s="21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6"/>
      <c r="O33" s="66"/>
    </row>
    <row r="34" spans="1:15" ht="22.5" customHeight="1">
      <c r="A34" s="405" t="s">
        <v>205</v>
      </c>
      <c r="B34" s="405"/>
      <c r="C34" s="405"/>
      <c r="D34" s="405"/>
      <c r="E34" s="405"/>
      <c r="F34" s="405"/>
      <c r="G34" s="405"/>
      <c r="H34" s="405"/>
      <c r="I34" s="405"/>
      <c r="J34" s="405"/>
      <c r="K34" s="405"/>
      <c r="L34" s="405"/>
      <c r="M34" s="405"/>
      <c r="N34" s="405"/>
      <c r="O34" s="405"/>
    </row>
    <row r="35" spans="1:15" ht="3" hidden="1" customHeight="1">
      <c r="A35" s="18"/>
      <c r="B35" s="18"/>
      <c r="C35" s="18"/>
      <c r="D35" s="18"/>
      <c r="E35" s="18"/>
      <c r="F35" s="18"/>
      <c r="G35" s="18"/>
      <c r="H35" s="18"/>
      <c r="I35" s="18"/>
    </row>
    <row r="36" spans="1:15" ht="20.100000000000001" hidden="1" customHeight="1" outlineLevel="1">
      <c r="A36" s="67"/>
      <c r="B36" s="68"/>
      <c r="C36" s="68"/>
      <c r="D36" s="68"/>
      <c r="E36" s="68"/>
      <c r="F36" s="69"/>
      <c r="G36" s="69"/>
      <c r="H36" s="69"/>
      <c r="I36" s="69"/>
      <c r="J36" s="69"/>
      <c r="K36" s="69"/>
      <c r="L36" s="69"/>
      <c r="M36" s="377" t="s">
        <v>141</v>
      </c>
      <c r="N36" s="377"/>
      <c r="O36" s="377"/>
    </row>
    <row r="37" spans="1:15" ht="20.100000000000001" hidden="1" customHeight="1" outlineLevel="1">
      <c r="A37" s="67"/>
      <c r="B37" s="68"/>
      <c r="C37" s="68"/>
      <c r="D37" s="68"/>
      <c r="E37" s="68"/>
      <c r="F37" s="69"/>
      <c r="G37" s="69"/>
      <c r="H37" s="69"/>
      <c r="I37" s="69"/>
      <c r="J37" s="69"/>
      <c r="K37" s="69"/>
      <c r="L37" s="69"/>
      <c r="M37" s="378" t="s">
        <v>166</v>
      </c>
      <c r="N37" s="378"/>
      <c r="O37" s="378"/>
    </row>
    <row r="38" spans="1:15" ht="22.5" customHeight="1" collapsed="1">
      <c r="A38" s="355" t="s">
        <v>213</v>
      </c>
      <c r="B38" s="355"/>
      <c r="C38" s="355"/>
      <c r="D38" s="355"/>
      <c r="E38" s="355"/>
      <c r="F38" s="355"/>
      <c r="G38" s="355"/>
      <c r="H38" s="355"/>
      <c r="I38" s="355"/>
      <c r="J38" s="355"/>
    </row>
    <row r="39" spans="1:15" ht="6" customHeight="1">
      <c r="A39" s="14"/>
    </row>
    <row r="40" spans="1:15" ht="20.25" customHeight="1">
      <c r="A40" s="371" t="s">
        <v>164</v>
      </c>
      <c r="B40" s="372"/>
      <c r="C40" s="373"/>
      <c r="D40" s="379" t="s">
        <v>142</v>
      </c>
      <c r="E40" s="379"/>
      <c r="F40" s="379"/>
      <c r="G40" s="379" t="s">
        <v>139</v>
      </c>
      <c r="H40" s="379"/>
      <c r="I40" s="379"/>
      <c r="J40" s="379" t="s">
        <v>167</v>
      </c>
      <c r="K40" s="379"/>
      <c r="L40" s="379"/>
      <c r="M40" s="380" t="s">
        <v>168</v>
      </c>
      <c r="N40" s="381"/>
      <c r="O40" s="382"/>
    </row>
    <row r="41" spans="1:15" ht="149.25" customHeight="1">
      <c r="A41" s="374"/>
      <c r="B41" s="375"/>
      <c r="C41" s="376"/>
      <c r="D41" s="78" t="s">
        <v>185</v>
      </c>
      <c r="E41" s="78" t="s">
        <v>184</v>
      </c>
      <c r="F41" s="78" t="s">
        <v>186</v>
      </c>
      <c r="G41" s="78" t="s">
        <v>185</v>
      </c>
      <c r="H41" s="78" t="s">
        <v>184</v>
      </c>
      <c r="I41" s="78" t="s">
        <v>186</v>
      </c>
      <c r="J41" s="78" t="s">
        <v>185</v>
      </c>
      <c r="K41" s="78" t="s">
        <v>184</v>
      </c>
      <c r="L41" s="78" t="s">
        <v>186</v>
      </c>
      <c r="M41" s="78" t="s">
        <v>283</v>
      </c>
      <c r="N41" s="141" t="s">
        <v>206</v>
      </c>
      <c r="O41" s="78" t="s">
        <v>282</v>
      </c>
    </row>
    <row r="42" spans="1:15" ht="13.5" customHeight="1">
      <c r="A42" s="357">
        <v>1</v>
      </c>
      <c r="B42" s="396"/>
      <c r="C42" s="358"/>
      <c r="D42" s="77">
        <v>4</v>
      </c>
      <c r="E42" s="77">
        <v>5</v>
      </c>
      <c r="F42" s="77">
        <v>6</v>
      </c>
      <c r="G42" s="77">
        <v>7</v>
      </c>
      <c r="H42" s="79">
        <v>8</v>
      </c>
      <c r="I42" s="79">
        <v>9</v>
      </c>
      <c r="J42" s="79">
        <v>10</v>
      </c>
      <c r="K42" s="79">
        <v>11</v>
      </c>
      <c r="L42" s="79">
        <v>12</v>
      </c>
      <c r="M42" s="79">
        <v>13</v>
      </c>
      <c r="N42" s="79">
        <v>14</v>
      </c>
      <c r="O42" s="79">
        <v>15</v>
      </c>
    </row>
    <row r="43" spans="1:15" ht="20.100000000000001" customHeight="1">
      <c r="A43" s="397" t="s">
        <v>301</v>
      </c>
      <c r="B43" s="330"/>
      <c r="C43" s="331"/>
      <c r="D43" s="72">
        <v>13000</v>
      </c>
      <c r="E43" s="72">
        <v>157.99</v>
      </c>
      <c r="F43" s="73">
        <v>2053.9</v>
      </c>
      <c r="G43" s="72">
        <v>9686</v>
      </c>
      <c r="H43" s="72">
        <v>270.26</v>
      </c>
      <c r="I43" s="73">
        <v>2617.6999999999998</v>
      </c>
      <c r="J43" s="72">
        <f t="shared" ref="J43:L46" si="2">G43-D43</f>
        <v>-3314</v>
      </c>
      <c r="K43" s="72">
        <f t="shared" si="2"/>
        <v>112.26999999999998</v>
      </c>
      <c r="L43" s="74">
        <f t="shared" si="2"/>
        <v>563.79999999999973</v>
      </c>
      <c r="M43" s="139">
        <f t="shared" ref="M43:O44" si="3">G43/D43*100</f>
        <v>74.507692307692309</v>
      </c>
      <c r="N43" s="139">
        <f t="shared" si="3"/>
        <v>171.06145958604972</v>
      </c>
      <c r="O43" s="172">
        <f t="shared" si="3"/>
        <v>127.4502166609864</v>
      </c>
    </row>
    <row r="44" spans="1:15" ht="20.100000000000001" customHeight="1">
      <c r="A44" s="397" t="s">
        <v>302</v>
      </c>
      <c r="B44" s="330"/>
      <c r="C44" s="331"/>
      <c r="D44" s="72">
        <v>13000</v>
      </c>
      <c r="E44" s="72">
        <v>9.1</v>
      </c>
      <c r="F44" s="73">
        <v>118.3</v>
      </c>
      <c r="G44" s="72">
        <v>13847</v>
      </c>
      <c r="H44" s="72">
        <v>14</v>
      </c>
      <c r="I44" s="73">
        <v>193.8</v>
      </c>
      <c r="J44" s="72">
        <f t="shared" si="2"/>
        <v>847</v>
      </c>
      <c r="K44" s="72">
        <f t="shared" si="2"/>
        <v>4.9000000000000004</v>
      </c>
      <c r="L44" s="74">
        <f t="shared" si="2"/>
        <v>75.500000000000014</v>
      </c>
      <c r="M44" s="139">
        <f t="shared" si="3"/>
        <v>106.51538461538462</v>
      </c>
      <c r="N44" s="139">
        <f t="shared" si="3"/>
        <v>153.84615384615387</v>
      </c>
      <c r="O44" s="172">
        <f t="shared" si="3"/>
        <v>163.82079459002537</v>
      </c>
    </row>
    <row r="45" spans="1:15" ht="20.100000000000001" customHeight="1">
      <c r="A45" s="397"/>
      <c r="B45" s="330"/>
      <c r="C45" s="331"/>
      <c r="D45" s="72"/>
      <c r="E45" s="72"/>
      <c r="F45" s="73"/>
      <c r="G45" s="72"/>
      <c r="H45" s="72"/>
      <c r="I45" s="73"/>
      <c r="J45" s="72">
        <f t="shared" si="2"/>
        <v>0</v>
      </c>
      <c r="K45" s="72">
        <f t="shared" si="2"/>
        <v>0</v>
      </c>
      <c r="L45" s="74">
        <f t="shared" si="2"/>
        <v>0</v>
      </c>
      <c r="M45" s="139"/>
      <c r="N45" s="139"/>
      <c r="O45" s="75"/>
    </row>
    <row r="46" spans="1:15" ht="20.100000000000001" customHeight="1">
      <c r="A46" s="397"/>
      <c r="B46" s="330"/>
      <c r="C46" s="331"/>
      <c r="D46" s="72"/>
      <c r="E46" s="72"/>
      <c r="F46" s="73"/>
      <c r="G46" s="72"/>
      <c r="H46" s="72"/>
      <c r="I46" s="73"/>
      <c r="J46" s="72">
        <f t="shared" si="2"/>
        <v>0</v>
      </c>
      <c r="K46" s="72">
        <f t="shared" si="2"/>
        <v>0</v>
      </c>
      <c r="L46" s="74">
        <f t="shared" si="2"/>
        <v>0</v>
      </c>
      <c r="M46" s="139"/>
      <c r="N46" s="139"/>
      <c r="O46" s="75"/>
    </row>
    <row r="47" spans="1:15" ht="20.100000000000001" customHeight="1">
      <c r="A47" s="393" t="s">
        <v>46</v>
      </c>
      <c r="B47" s="394"/>
      <c r="C47" s="395"/>
      <c r="D47" s="72"/>
      <c r="E47" s="72"/>
      <c r="F47" s="74">
        <f>SUM(F43:F46)</f>
        <v>2172.2000000000003</v>
      </c>
      <c r="G47" s="72"/>
      <c r="H47" s="72"/>
      <c r="I47" s="74">
        <f>SUM(I43:I46)</f>
        <v>2811.5</v>
      </c>
      <c r="J47" s="72"/>
      <c r="K47" s="72"/>
      <c r="L47" s="74">
        <f>I47-F47</f>
        <v>639.29999999999973</v>
      </c>
      <c r="M47" s="139"/>
      <c r="N47" s="139"/>
      <c r="O47" s="75"/>
    </row>
    <row r="48" spans="1:15" ht="9" customHeight="1">
      <c r="A48" s="16"/>
      <c r="B48" s="17"/>
      <c r="C48" s="17"/>
      <c r="D48" s="17"/>
      <c r="E48" s="17"/>
      <c r="F48" s="9"/>
      <c r="G48" s="9"/>
      <c r="H48" s="9"/>
      <c r="I48" s="4"/>
      <c r="J48" s="4"/>
      <c r="K48" s="4"/>
      <c r="L48" s="4"/>
      <c r="M48" s="4"/>
      <c r="N48" s="4"/>
      <c r="O48" s="4"/>
    </row>
    <row r="49" spans="1:15" ht="20.25" customHeight="1">
      <c r="A49" s="355" t="s">
        <v>214</v>
      </c>
      <c r="B49" s="355"/>
      <c r="C49" s="355"/>
      <c r="D49" s="355"/>
      <c r="E49" s="355"/>
      <c r="F49" s="355"/>
      <c r="G49" s="355"/>
      <c r="H49" s="355"/>
      <c r="I49" s="355"/>
      <c r="J49" s="355"/>
      <c r="K49" s="355"/>
      <c r="L49" s="355"/>
      <c r="M49" s="355"/>
      <c r="N49" s="355"/>
      <c r="O49" s="355"/>
    </row>
    <row r="50" spans="1:15" ht="9" customHeight="1">
      <c r="A50" s="14"/>
    </row>
    <row r="51" spans="1:15" ht="75" customHeight="1">
      <c r="A51" s="5" t="s">
        <v>85</v>
      </c>
      <c r="B51" s="318" t="s">
        <v>59</v>
      </c>
      <c r="C51" s="318"/>
      <c r="D51" s="318" t="s">
        <v>55</v>
      </c>
      <c r="E51" s="318"/>
      <c r="F51" s="318" t="s">
        <v>56</v>
      </c>
      <c r="G51" s="318"/>
      <c r="H51" s="318" t="s">
        <v>70</v>
      </c>
      <c r="I51" s="318"/>
      <c r="J51" s="318"/>
      <c r="K51" s="407" t="s">
        <v>68</v>
      </c>
      <c r="L51" s="409"/>
      <c r="M51" s="407" t="s">
        <v>28</v>
      </c>
      <c r="N51" s="408"/>
      <c r="O51" s="409"/>
    </row>
    <row r="52" spans="1:15" ht="12.75" customHeight="1">
      <c r="A52" s="79">
        <v>1</v>
      </c>
      <c r="B52" s="361">
        <v>2</v>
      </c>
      <c r="C52" s="361"/>
      <c r="D52" s="361">
        <v>3</v>
      </c>
      <c r="E52" s="361"/>
      <c r="F52" s="361">
        <v>4</v>
      </c>
      <c r="G52" s="361"/>
      <c r="H52" s="361">
        <v>5</v>
      </c>
      <c r="I52" s="361"/>
      <c r="J52" s="361"/>
      <c r="K52" s="361">
        <v>6</v>
      </c>
      <c r="L52" s="361"/>
      <c r="M52" s="366">
        <v>7</v>
      </c>
      <c r="N52" s="406"/>
      <c r="O52" s="367"/>
    </row>
    <row r="53" spans="1:15" ht="20.100000000000001" customHeight="1">
      <c r="A53" s="59"/>
      <c r="B53" s="391"/>
      <c r="C53" s="391"/>
      <c r="D53" s="384"/>
      <c r="E53" s="384"/>
      <c r="F53" s="392" t="s">
        <v>150</v>
      </c>
      <c r="G53" s="392"/>
      <c r="H53" s="365"/>
      <c r="I53" s="365"/>
      <c r="J53" s="365"/>
      <c r="K53" s="359"/>
      <c r="L53" s="360"/>
      <c r="M53" s="384"/>
      <c r="N53" s="384"/>
      <c r="O53" s="384"/>
    </row>
    <row r="54" spans="1:15" ht="20.100000000000001" customHeight="1">
      <c r="A54" s="59"/>
      <c r="B54" s="403"/>
      <c r="C54" s="404"/>
      <c r="D54" s="362"/>
      <c r="E54" s="364"/>
      <c r="F54" s="389"/>
      <c r="G54" s="390"/>
      <c r="H54" s="398"/>
      <c r="I54" s="399"/>
      <c r="J54" s="400"/>
      <c r="K54" s="359"/>
      <c r="L54" s="360"/>
      <c r="M54" s="362"/>
      <c r="N54" s="363"/>
      <c r="O54" s="364"/>
    </row>
    <row r="55" spans="1:15" ht="20.100000000000001" customHeight="1">
      <c r="A55" s="59"/>
      <c r="B55" s="401"/>
      <c r="C55" s="402"/>
      <c r="D55" s="362"/>
      <c r="E55" s="364"/>
      <c r="F55" s="389"/>
      <c r="G55" s="390"/>
      <c r="H55" s="398"/>
      <c r="I55" s="399"/>
      <c r="J55" s="400"/>
      <c r="K55" s="359"/>
      <c r="L55" s="360"/>
      <c r="M55" s="362"/>
      <c r="N55" s="363"/>
      <c r="O55" s="364"/>
    </row>
    <row r="56" spans="1:15" ht="20.100000000000001" customHeight="1">
      <c r="A56" s="29" t="s">
        <v>46</v>
      </c>
      <c r="B56" s="317" t="s">
        <v>29</v>
      </c>
      <c r="C56" s="317"/>
      <c r="D56" s="317" t="s">
        <v>29</v>
      </c>
      <c r="E56" s="317"/>
      <c r="F56" s="317" t="s">
        <v>29</v>
      </c>
      <c r="G56" s="317"/>
      <c r="H56" s="365"/>
      <c r="I56" s="365"/>
      <c r="J56" s="365"/>
      <c r="K56" s="387">
        <f>SUM(K53:L55)</f>
        <v>0</v>
      </c>
      <c r="L56" s="388"/>
      <c r="M56" s="384"/>
      <c r="N56" s="384"/>
      <c r="O56" s="384"/>
    </row>
    <row r="57" spans="1:15" ht="6.75" customHeight="1">
      <c r="A57" s="9"/>
      <c r="B57" s="19"/>
      <c r="C57" s="19"/>
      <c r="D57" s="19"/>
      <c r="E57" s="19"/>
      <c r="F57" s="19"/>
      <c r="G57" s="19"/>
      <c r="H57" s="19"/>
      <c r="I57" s="19"/>
      <c r="J57" s="19"/>
      <c r="K57" s="2"/>
      <c r="L57" s="2"/>
      <c r="M57" s="2"/>
      <c r="N57" s="2"/>
      <c r="O57" s="2"/>
    </row>
    <row r="58" spans="1:15" ht="21.75" customHeight="1">
      <c r="A58" s="355" t="s">
        <v>215</v>
      </c>
      <c r="B58" s="355"/>
      <c r="C58" s="355"/>
      <c r="D58" s="355"/>
      <c r="E58" s="355"/>
      <c r="F58" s="355"/>
      <c r="G58" s="355"/>
      <c r="H58" s="355"/>
      <c r="I58" s="355"/>
      <c r="J58" s="355"/>
      <c r="K58" s="355"/>
      <c r="L58" s="355"/>
      <c r="M58" s="355"/>
      <c r="N58" s="355"/>
      <c r="O58" s="355"/>
    </row>
    <row r="59" spans="1:15" ht="5.25" customHeight="1">
      <c r="A59" s="4"/>
      <c r="B59" s="13"/>
      <c r="C59" s="4"/>
      <c r="D59" s="4"/>
      <c r="E59" s="4"/>
      <c r="F59" s="4"/>
      <c r="G59" s="4"/>
      <c r="H59" s="4"/>
      <c r="I59" s="12"/>
    </row>
    <row r="60" spans="1:15" ht="42.75" customHeight="1">
      <c r="A60" s="318" t="s">
        <v>54</v>
      </c>
      <c r="B60" s="318"/>
      <c r="C60" s="318"/>
      <c r="D60" s="318" t="s">
        <v>143</v>
      </c>
      <c r="E60" s="318"/>
      <c r="F60" s="318" t="s">
        <v>144</v>
      </c>
      <c r="G60" s="318"/>
      <c r="H60" s="318"/>
      <c r="I60" s="318"/>
      <c r="J60" s="318" t="s">
        <v>147</v>
      </c>
      <c r="K60" s="318"/>
      <c r="L60" s="318"/>
      <c r="M60" s="318"/>
      <c r="N60" s="318" t="s">
        <v>148</v>
      </c>
      <c r="O60" s="318"/>
    </row>
    <row r="61" spans="1:15" ht="33" customHeight="1">
      <c r="A61" s="318"/>
      <c r="B61" s="318"/>
      <c r="C61" s="318"/>
      <c r="D61" s="318"/>
      <c r="E61" s="318"/>
      <c r="F61" s="317" t="s">
        <v>145</v>
      </c>
      <c r="G61" s="317"/>
      <c r="H61" s="318" t="s">
        <v>146</v>
      </c>
      <c r="I61" s="318"/>
      <c r="J61" s="317" t="s">
        <v>145</v>
      </c>
      <c r="K61" s="317"/>
      <c r="L61" s="318" t="s">
        <v>146</v>
      </c>
      <c r="M61" s="318"/>
      <c r="N61" s="318"/>
      <c r="O61" s="318"/>
    </row>
    <row r="62" spans="1:15" ht="12.75" customHeight="1">
      <c r="A62" s="383">
        <v>1</v>
      </c>
      <c r="B62" s="383"/>
      <c r="C62" s="383"/>
      <c r="D62" s="357">
        <v>2</v>
      </c>
      <c r="E62" s="358"/>
      <c r="F62" s="357">
        <v>3</v>
      </c>
      <c r="G62" s="358"/>
      <c r="H62" s="366">
        <v>4</v>
      </c>
      <c r="I62" s="367"/>
      <c r="J62" s="366">
        <v>5</v>
      </c>
      <c r="K62" s="367"/>
      <c r="L62" s="366">
        <v>6</v>
      </c>
      <c r="M62" s="367"/>
      <c r="N62" s="366">
        <v>7</v>
      </c>
      <c r="O62" s="367"/>
    </row>
    <row r="63" spans="1:15" ht="21.95" customHeight="1">
      <c r="A63" s="385" t="s">
        <v>181</v>
      </c>
      <c r="B63" s="385"/>
      <c r="C63" s="385"/>
      <c r="D63" s="359"/>
      <c r="E63" s="360"/>
      <c r="F63" s="359"/>
      <c r="G63" s="360"/>
      <c r="H63" s="359"/>
      <c r="I63" s="360"/>
      <c r="J63" s="359"/>
      <c r="K63" s="360"/>
      <c r="L63" s="359"/>
      <c r="M63" s="360"/>
      <c r="N63" s="359"/>
      <c r="O63" s="360"/>
    </row>
    <row r="64" spans="1:15" ht="13.5" customHeight="1">
      <c r="A64" s="386" t="s">
        <v>78</v>
      </c>
      <c r="B64" s="386"/>
      <c r="C64" s="386"/>
      <c r="D64" s="359"/>
      <c r="E64" s="360"/>
      <c r="F64" s="359"/>
      <c r="G64" s="360"/>
      <c r="H64" s="359"/>
      <c r="I64" s="360"/>
      <c r="J64" s="359"/>
      <c r="K64" s="360"/>
      <c r="L64" s="359"/>
      <c r="M64" s="360"/>
      <c r="N64" s="359"/>
      <c r="O64" s="360"/>
    </row>
    <row r="65" spans="1:15" ht="21.95" customHeight="1">
      <c r="A65" s="385"/>
      <c r="B65" s="385"/>
      <c r="C65" s="385"/>
      <c r="D65" s="359"/>
      <c r="E65" s="360"/>
      <c r="F65" s="359"/>
      <c r="G65" s="360"/>
      <c r="H65" s="359"/>
      <c r="I65" s="360"/>
      <c r="J65" s="359"/>
      <c r="K65" s="360"/>
      <c r="L65" s="359"/>
      <c r="M65" s="360"/>
      <c r="N65" s="359"/>
      <c r="O65" s="360"/>
    </row>
    <row r="66" spans="1:15" ht="21.95" customHeight="1">
      <c r="A66" s="385" t="s">
        <v>182</v>
      </c>
      <c r="B66" s="385"/>
      <c r="C66" s="385"/>
      <c r="D66" s="359"/>
      <c r="E66" s="360"/>
      <c r="F66" s="359"/>
      <c r="G66" s="360"/>
      <c r="H66" s="359"/>
      <c r="I66" s="360"/>
      <c r="J66" s="359"/>
      <c r="K66" s="360"/>
      <c r="L66" s="359"/>
      <c r="M66" s="360"/>
      <c r="N66" s="359"/>
      <c r="O66" s="360"/>
    </row>
    <row r="67" spans="1:15" ht="13.5" customHeight="1">
      <c r="A67" s="386" t="s">
        <v>207</v>
      </c>
      <c r="B67" s="386"/>
      <c r="C67" s="386"/>
      <c r="D67" s="359"/>
      <c r="E67" s="360"/>
      <c r="F67" s="359"/>
      <c r="G67" s="360"/>
      <c r="H67" s="359"/>
      <c r="I67" s="360"/>
      <c r="J67" s="359"/>
      <c r="K67" s="360"/>
      <c r="L67" s="359"/>
      <c r="M67" s="360"/>
      <c r="N67" s="359"/>
      <c r="O67" s="360"/>
    </row>
    <row r="68" spans="1:15" ht="21.95" customHeight="1">
      <c r="A68" s="385"/>
      <c r="B68" s="385"/>
      <c r="C68" s="385"/>
      <c r="D68" s="359"/>
      <c r="E68" s="360"/>
      <c r="F68" s="359"/>
      <c r="G68" s="360"/>
      <c r="H68" s="359"/>
      <c r="I68" s="360"/>
      <c r="J68" s="359"/>
      <c r="K68" s="360"/>
      <c r="L68" s="359"/>
      <c r="M68" s="360"/>
      <c r="N68" s="359"/>
      <c r="O68" s="360"/>
    </row>
    <row r="69" spans="1:15" ht="21.95" customHeight="1">
      <c r="A69" s="385" t="s">
        <v>183</v>
      </c>
      <c r="B69" s="385"/>
      <c r="C69" s="385"/>
      <c r="D69" s="359"/>
      <c r="E69" s="360"/>
      <c r="F69" s="359"/>
      <c r="G69" s="360"/>
      <c r="H69" s="359"/>
      <c r="I69" s="360"/>
      <c r="J69" s="359"/>
      <c r="K69" s="360"/>
      <c r="L69" s="359"/>
      <c r="M69" s="360"/>
      <c r="N69" s="359"/>
      <c r="O69" s="360"/>
    </row>
    <row r="70" spans="1:15" ht="12.75" customHeight="1">
      <c r="A70" s="386" t="s">
        <v>78</v>
      </c>
      <c r="B70" s="386"/>
      <c r="C70" s="386"/>
      <c r="D70" s="359"/>
      <c r="E70" s="360"/>
      <c r="F70" s="359"/>
      <c r="G70" s="360"/>
      <c r="H70" s="359"/>
      <c r="I70" s="360"/>
      <c r="J70" s="359"/>
      <c r="K70" s="360"/>
      <c r="L70" s="359"/>
      <c r="M70" s="360"/>
      <c r="N70" s="359"/>
      <c r="O70" s="360"/>
    </row>
    <row r="71" spans="1:15" ht="21.95" customHeight="1">
      <c r="A71" s="385"/>
      <c r="B71" s="385"/>
      <c r="C71" s="385"/>
      <c r="D71" s="359"/>
      <c r="E71" s="360"/>
      <c r="F71" s="359"/>
      <c r="G71" s="360"/>
      <c r="H71" s="359"/>
      <c r="I71" s="360"/>
      <c r="J71" s="359"/>
      <c r="K71" s="360"/>
      <c r="L71" s="359"/>
      <c r="M71" s="360"/>
      <c r="N71" s="359"/>
      <c r="O71" s="360"/>
    </row>
    <row r="72" spans="1:15" ht="21.95" customHeight="1">
      <c r="A72" s="385" t="s">
        <v>46</v>
      </c>
      <c r="B72" s="385"/>
      <c r="C72" s="385"/>
      <c r="D72" s="359"/>
      <c r="E72" s="360"/>
      <c r="F72" s="359"/>
      <c r="G72" s="360"/>
      <c r="H72" s="359"/>
      <c r="I72" s="360"/>
      <c r="J72" s="359"/>
      <c r="K72" s="360"/>
      <c r="L72" s="359"/>
      <c r="M72" s="360"/>
      <c r="N72" s="359"/>
      <c r="O72" s="360"/>
    </row>
    <row r="73" spans="1:15">
      <c r="C73" s="23"/>
      <c r="D73" s="23"/>
      <c r="E73" s="23"/>
    </row>
    <row r="74" spans="1:15">
      <c r="C74" s="23"/>
      <c r="D74" s="23"/>
      <c r="E74" s="23"/>
    </row>
    <row r="75" spans="1:15">
      <c r="C75" s="23"/>
      <c r="D75" s="23"/>
      <c r="E75" s="23"/>
    </row>
    <row r="76" spans="1:15">
      <c r="C76" s="23"/>
      <c r="D76" s="23"/>
      <c r="E76" s="23"/>
    </row>
    <row r="77" spans="1:15">
      <c r="C77" s="23"/>
      <c r="D77" s="23"/>
      <c r="E77" s="23"/>
    </row>
    <row r="78" spans="1:15">
      <c r="C78" s="23"/>
      <c r="D78" s="23"/>
      <c r="E78" s="23"/>
    </row>
    <row r="79" spans="1:15">
      <c r="C79" s="23"/>
      <c r="D79" s="23"/>
      <c r="E79" s="23"/>
    </row>
    <row r="80" spans="1:15">
      <c r="C80" s="23"/>
      <c r="D80" s="23"/>
      <c r="E80" s="23"/>
    </row>
    <row r="81" spans="3:5">
      <c r="C81" s="23"/>
      <c r="D81" s="23"/>
      <c r="E81" s="23"/>
    </row>
    <row r="82" spans="3:5">
      <c r="C82" s="23"/>
      <c r="D82" s="23"/>
      <c r="E82" s="23"/>
    </row>
    <row r="83" spans="3:5">
      <c r="C83" s="23"/>
      <c r="D83" s="23"/>
      <c r="E83" s="23"/>
    </row>
    <row r="84" spans="3:5">
      <c r="C84" s="23"/>
      <c r="D84" s="23"/>
      <c r="E84" s="23"/>
    </row>
    <row r="85" spans="3:5">
      <c r="C85" s="23"/>
      <c r="D85" s="23"/>
      <c r="E85" s="23"/>
    </row>
    <row r="86" spans="3:5">
      <c r="C86" s="23"/>
      <c r="D86" s="23"/>
      <c r="E86" s="23"/>
    </row>
  </sheetData>
  <mergeCells count="301">
    <mergeCell ref="K55:L55"/>
    <mergeCell ref="M55:O55"/>
    <mergeCell ref="J32:K32"/>
    <mergeCell ref="M53:O53"/>
    <mergeCell ref="M52:O52"/>
    <mergeCell ref="M51:O51"/>
    <mergeCell ref="A38:J38"/>
    <mergeCell ref="H53:J53"/>
    <mergeCell ref="H51:J51"/>
    <mergeCell ref="K51:L51"/>
    <mergeCell ref="F32:G32"/>
    <mergeCell ref="B13:C13"/>
    <mergeCell ref="B14:C14"/>
    <mergeCell ref="B15:C15"/>
    <mergeCell ref="B16:C16"/>
    <mergeCell ref="B18:C18"/>
    <mergeCell ref="B30:C30"/>
    <mergeCell ref="B21:C21"/>
    <mergeCell ref="B22:C22"/>
    <mergeCell ref="B23:C23"/>
    <mergeCell ref="B24:C24"/>
    <mergeCell ref="B17:C17"/>
    <mergeCell ref="B19:C19"/>
    <mergeCell ref="B20:C20"/>
    <mergeCell ref="B26:C26"/>
    <mergeCell ref="B28:C28"/>
    <mergeCell ref="B27:C27"/>
    <mergeCell ref="B29:C29"/>
    <mergeCell ref="B25:C25"/>
    <mergeCell ref="H28:I28"/>
    <mergeCell ref="J24:K24"/>
    <mergeCell ref="F24:G24"/>
    <mergeCell ref="H24:I24"/>
    <mergeCell ref="F27:G27"/>
    <mergeCell ref="F28:G28"/>
    <mergeCell ref="F29:G29"/>
    <mergeCell ref="D26:E26"/>
    <mergeCell ref="D27:E27"/>
    <mergeCell ref="F25:G25"/>
    <mergeCell ref="D25:E25"/>
    <mergeCell ref="F26:G26"/>
    <mergeCell ref="J28:K28"/>
    <mergeCell ref="H25:I25"/>
    <mergeCell ref="J25:K25"/>
    <mergeCell ref="H26:I26"/>
    <mergeCell ref="J26:K26"/>
    <mergeCell ref="D28:E28"/>
    <mergeCell ref="H29:I29"/>
    <mergeCell ref="L28:M28"/>
    <mergeCell ref="L25:M25"/>
    <mergeCell ref="L26:M26"/>
    <mergeCell ref="L24:M24"/>
    <mergeCell ref="N25:O25"/>
    <mergeCell ref="N26:O26"/>
    <mergeCell ref="N27:O27"/>
    <mergeCell ref="N28:O28"/>
    <mergeCell ref="L29:M29"/>
    <mergeCell ref="N29:O29"/>
    <mergeCell ref="N20:O20"/>
    <mergeCell ref="N21:O21"/>
    <mergeCell ref="N22:O22"/>
    <mergeCell ref="N23:O23"/>
    <mergeCell ref="L20:M20"/>
    <mergeCell ref="L21:M21"/>
    <mergeCell ref="L22:M22"/>
    <mergeCell ref="L23:M23"/>
    <mergeCell ref="H27:I27"/>
    <mergeCell ref="J27:K27"/>
    <mergeCell ref="N24:O24"/>
    <mergeCell ref="L27:M27"/>
    <mergeCell ref="F20:G20"/>
    <mergeCell ref="F21:G21"/>
    <mergeCell ref="F22:G22"/>
    <mergeCell ref="F23:G23"/>
    <mergeCell ref="F17:G17"/>
    <mergeCell ref="F18:G18"/>
    <mergeCell ref="F19:G19"/>
    <mergeCell ref="J20:K20"/>
    <mergeCell ref="J21:K21"/>
    <mergeCell ref="J22:K22"/>
    <mergeCell ref="J23:K23"/>
    <mergeCell ref="H20:I20"/>
    <mergeCell ref="H21:I21"/>
    <mergeCell ref="H22:I22"/>
    <mergeCell ref="H23:I23"/>
    <mergeCell ref="H19:I19"/>
    <mergeCell ref="H17:I17"/>
    <mergeCell ref="J18:K18"/>
    <mergeCell ref="N19:O19"/>
    <mergeCell ref="L17:M17"/>
    <mergeCell ref="L18:M18"/>
    <mergeCell ref="L19:M19"/>
    <mergeCell ref="N17:O17"/>
    <mergeCell ref="N18:O18"/>
    <mergeCell ref="A60:C61"/>
    <mergeCell ref="F60:I60"/>
    <mergeCell ref="F61:G61"/>
    <mergeCell ref="F54:G54"/>
    <mergeCell ref="H54:J54"/>
    <mergeCell ref="B55:C55"/>
    <mergeCell ref="B54:C54"/>
    <mergeCell ref="J19:K19"/>
    <mergeCell ref="H55:J55"/>
    <mergeCell ref="D29:E29"/>
    <mergeCell ref="D30:E30"/>
    <mergeCell ref="D31:E31"/>
    <mergeCell ref="K52:L52"/>
    <mergeCell ref="H31:I31"/>
    <mergeCell ref="L30:M30"/>
    <mergeCell ref="L31:M31"/>
    <mergeCell ref="K53:L53"/>
    <mergeCell ref="A34:O34"/>
    <mergeCell ref="H12:I12"/>
    <mergeCell ref="F16:G16"/>
    <mergeCell ref="F13:G13"/>
    <mergeCell ref="H13:I13"/>
    <mergeCell ref="L12:M12"/>
    <mergeCell ref="J15:K15"/>
    <mergeCell ref="J13:K13"/>
    <mergeCell ref="L13:M13"/>
    <mergeCell ref="L14:M14"/>
    <mergeCell ref="L15:M15"/>
    <mergeCell ref="F30:G30"/>
    <mergeCell ref="F31:G31"/>
    <mergeCell ref="H32:I32"/>
    <mergeCell ref="J29:K29"/>
    <mergeCell ref="J30:K30"/>
    <mergeCell ref="J31:K31"/>
    <mergeCell ref="H30:I30"/>
    <mergeCell ref="N30:O30"/>
    <mergeCell ref="N31:O31"/>
    <mergeCell ref="L32:M32"/>
    <mergeCell ref="B31:C31"/>
    <mergeCell ref="N32:O32"/>
    <mergeCell ref="D54:E54"/>
    <mergeCell ref="D55:E55"/>
    <mergeCell ref="F55:G55"/>
    <mergeCell ref="B52:C52"/>
    <mergeCell ref="B53:C53"/>
    <mergeCell ref="F52:G52"/>
    <mergeCell ref="D53:E53"/>
    <mergeCell ref="D52:E52"/>
    <mergeCell ref="F53:G53"/>
    <mergeCell ref="A47:C47"/>
    <mergeCell ref="A42:C42"/>
    <mergeCell ref="B32:C32"/>
    <mergeCell ref="D32:E32"/>
    <mergeCell ref="A45:C45"/>
    <mergeCell ref="A46:C46"/>
    <mergeCell ref="A43:C43"/>
    <mergeCell ref="A44:C44"/>
    <mergeCell ref="D40:F40"/>
    <mergeCell ref="B51:C51"/>
    <mergeCell ref="D51:E51"/>
    <mergeCell ref="A49:O49"/>
    <mergeCell ref="F51:G51"/>
    <mergeCell ref="N71:O71"/>
    <mergeCell ref="D72:E72"/>
    <mergeCell ref="F72:G72"/>
    <mergeCell ref="H72:I72"/>
    <mergeCell ref="J72:K72"/>
    <mergeCell ref="L72:M72"/>
    <mergeCell ref="D13:E13"/>
    <mergeCell ref="D14:E14"/>
    <mergeCell ref="D15:E15"/>
    <mergeCell ref="D16:E16"/>
    <mergeCell ref="N72:O72"/>
    <mergeCell ref="D71:E71"/>
    <mergeCell ref="F71:G71"/>
    <mergeCell ref="H71:I71"/>
    <mergeCell ref="J71:K71"/>
    <mergeCell ref="L71:M71"/>
    <mergeCell ref="D18:E18"/>
    <mergeCell ref="D19:E19"/>
    <mergeCell ref="D17:E17"/>
    <mergeCell ref="D24:E24"/>
    <mergeCell ref="D20:E20"/>
    <mergeCell ref="D21:E21"/>
    <mergeCell ref="D22:E22"/>
    <mergeCell ref="D23:E23"/>
    <mergeCell ref="D62:E62"/>
    <mergeCell ref="J61:K61"/>
    <mergeCell ref="L61:M61"/>
    <mergeCell ref="N66:O66"/>
    <mergeCell ref="N60:O61"/>
    <mergeCell ref="H65:I65"/>
    <mergeCell ref="L63:M63"/>
    <mergeCell ref="H66:I66"/>
    <mergeCell ref="J70:K70"/>
    <mergeCell ref="J64:K64"/>
    <mergeCell ref="L65:M65"/>
    <mergeCell ref="J65:K65"/>
    <mergeCell ref="L67:M67"/>
    <mergeCell ref="L68:M68"/>
    <mergeCell ref="L66:M66"/>
    <mergeCell ref="J67:K67"/>
    <mergeCell ref="D60:E61"/>
    <mergeCell ref="H70:I70"/>
    <mergeCell ref="D64:E64"/>
    <mergeCell ref="F64:G64"/>
    <mergeCell ref="H64:I64"/>
    <mergeCell ref="H69:I69"/>
    <mergeCell ref="H68:I68"/>
    <mergeCell ref="N70:O70"/>
    <mergeCell ref="A72:C72"/>
    <mergeCell ref="D65:E65"/>
    <mergeCell ref="F65:G65"/>
    <mergeCell ref="A70:C70"/>
    <mergeCell ref="D68:E68"/>
    <mergeCell ref="F68:G68"/>
    <mergeCell ref="A69:C69"/>
    <mergeCell ref="A68:C68"/>
    <mergeCell ref="A65:C65"/>
    <mergeCell ref="A71:C71"/>
    <mergeCell ref="D70:E70"/>
    <mergeCell ref="F70:G70"/>
    <mergeCell ref="A66:C66"/>
    <mergeCell ref="A67:C67"/>
    <mergeCell ref="D69:E69"/>
    <mergeCell ref="F69:G69"/>
    <mergeCell ref="K56:L56"/>
    <mergeCell ref="L64:M64"/>
    <mergeCell ref="N64:O64"/>
    <mergeCell ref="N65:O65"/>
    <mergeCell ref="J66:K66"/>
    <mergeCell ref="J68:K68"/>
    <mergeCell ref="N68:O68"/>
    <mergeCell ref="J62:K62"/>
    <mergeCell ref="J60:M60"/>
    <mergeCell ref="L70:M70"/>
    <mergeCell ref="J69:K69"/>
    <mergeCell ref="L69:M69"/>
    <mergeCell ref="N69:O69"/>
    <mergeCell ref="N67:O67"/>
    <mergeCell ref="N63:O63"/>
    <mergeCell ref="J63:K63"/>
    <mergeCell ref="M56:O56"/>
    <mergeCell ref="L62:M62"/>
    <mergeCell ref="N62:O62"/>
    <mergeCell ref="A58:O58"/>
    <mergeCell ref="B56:C56"/>
    <mergeCell ref="D56:E56"/>
    <mergeCell ref="F56:G56"/>
    <mergeCell ref="H67:I67"/>
    <mergeCell ref="A63:C63"/>
    <mergeCell ref="A62:C62"/>
    <mergeCell ref="F62:G62"/>
    <mergeCell ref="D63:E63"/>
    <mergeCell ref="F67:G67"/>
    <mergeCell ref="D66:E66"/>
    <mergeCell ref="F66:G66"/>
    <mergeCell ref="D67:E67"/>
    <mergeCell ref="A64:C64"/>
    <mergeCell ref="F63:G63"/>
    <mergeCell ref="H52:J52"/>
    <mergeCell ref="H61:I61"/>
    <mergeCell ref="K54:L54"/>
    <mergeCell ref="M54:O54"/>
    <mergeCell ref="H63:I63"/>
    <mergeCell ref="H56:J56"/>
    <mergeCell ref="H62:I62"/>
    <mergeCell ref="N1:O1"/>
    <mergeCell ref="N2:O2"/>
    <mergeCell ref="A3:O3"/>
    <mergeCell ref="A4:O4"/>
    <mergeCell ref="A5:O5"/>
    <mergeCell ref="A6:O6"/>
    <mergeCell ref="A40:C41"/>
    <mergeCell ref="M36:O36"/>
    <mergeCell ref="M37:O37"/>
    <mergeCell ref="G40:I40"/>
    <mergeCell ref="J40:L40"/>
    <mergeCell ref="M40:O40"/>
    <mergeCell ref="H14:I14"/>
    <mergeCell ref="H15:I15"/>
    <mergeCell ref="F15:G15"/>
    <mergeCell ref="N12:O12"/>
    <mergeCell ref="N14:O14"/>
    <mergeCell ref="N15:O15"/>
    <mergeCell ref="L16:M16"/>
    <mergeCell ref="N16:O16"/>
    <mergeCell ref="J17:K17"/>
    <mergeCell ref="J16:K16"/>
    <mergeCell ref="N13:O13"/>
    <mergeCell ref="H18:I18"/>
    <mergeCell ref="A7:O7"/>
    <mergeCell ref="A9:O9"/>
    <mergeCell ref="B11:C11"/>
    <mergeCell ref="D11:E11"/>
    <mergeCell ref="F11:G11"/>
    <mergeCell ref="F12:G12"/>
    <mergeCell ref="B12:C12"/>
    <mergeCell ref="H11:I11"/>
    <mergeCell ref="N11:O11"/>
    <mergeCell ref="D12:E12"/>
    <mergeCell ref="J11:K11"/>
    <mergeCell ref="L11:M11"/>
    <mergeCell ref="J12:K12"/>
    <mergeCell ref="J14:K14"/>
    <mergeCell ref="F14:G14"/>
    <mergeCell ref="H16:I16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A57" zoomScaleNormal="75" workbookViewId="0">
      <selection activeCell="E28" sqref="E28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R1" s="22"/>
      <c r="S1" s="22"/>
      <c r="T1" s="22"/>
      <c r="U1" s="22"/>
      <c r="V1" s="22"/>
      <c r="AD1" s="368" t="s">
        <v>141</v>
      </c>
      <c r="AE1" s="368"/>
      <c r="AF1" s="368"/>
    </row>
    <row r="2" spans="1:32" ht="18.75" hidden="1" customHeight="1" outlineLevel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R2" s="22"/>
      <c r="S2" s="22"/>
      <c r="T2" s="22"/>
      <c r="U2" s="22"/>
      <c r="V2" s="22"/>
      <c r="AD2" s="368"/>
      <c r="AE2" s="368"/>
      <c r="AF2" s="368"/>
    </row>
    <row r="3" spans="1:32" ht="20.25" customHeight="1" collapsed="1">
      <c r="A3" s="14"/>
      <c r="B3" s="14"/>
      <c r="C3" s="82" t="s">
        <v>216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</row>
    <row r="4" spans="1:32" ht="9" customHeight="1">
      <c r="A4" s="84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</row>
    <row r="5" spans="1:32" ht="18" customHeight="1">
      <c r="A5" s="447" t="s">
        <v>44</v>
      </c>
      <c r="B5" s="426" t="s">
        <v>116</v>
      </c>
      <c r="C5" s="428"/>
      <c r="D5" s="371" t="s">
        <v>117</v>
      </c>
      <c r="E5" s="372"/>
      <c r="F5" s="372"/>
      <c r="G5" s="379" t="s">
        <v>204</v>
      </c>
      <c r="H5" s="379"/>
      <c r="I5" s="379"/>
      <c r="J5" s="379"/>
      <c r="K5" s="379"/>
      <c r="L5" s="379"/>
      <c r="M5" s="379"/>
      <c r="N5" s="371" t="s">
        <v>118</v>
      </c>
      <c r="O5" s="372"/>
      <c r="P5" s="372"/>
      <c r="Q5" s="373"/>
      <c r="R5" s="452" t="s">
        <v>174</v>
      </c>
      <c r="S5" s="453"/>
      <c r="T5" s="453"/>
      <c r="U5" s="453"/>
      <c r="V5" s="453"/>
      <c r="W5" s="453"/>
      <c r="X5" s="453"/>
      <c r="Y5" s="453"/>
      <c r="Z5" s="453"/>
      <c r="AA5" s="453"/>
      <c r="AB5" s="453"/>
      <c r="AC5" s="453"/>
      <c r="AD5" s="453"/>
      <c r="AE5" s="453"/>
      <c r="AF5" s="454"/>
    </row>
    <row r="6" spans="1:32" ht="53.25" customHeight="1">
      <c r="A6" s="448"/>
      <c r="B6" s="432"/>
      <c r="C6" s="434"/>
      <c r="D6" s="374"/>
      <c r="E6" s="375"/>
      <c r="F6" s="375"/>
      <c r="G6" s="379"/>
      <c r="H6" s="379"/>
      <c r="I6" s="379"/>
      <c r="J6" s="379"/>
      <c r="K6" s="379"/>
      <c r="L6" s="379"/>
      <c r="M6" s="379"/>
      <c r="N6" s="374"/>
      <c r="O6" s="375"/>
      <c r="P6" s="375"/>
      <c r="Q6" s="376"/>
      <c r="R6" s="380" t="s">
        <v>119</v>
      </c>
      <c r="S6" s="381"/>
      <c r="T6" s="382"/>
      <c r="U6" s="380" t="s">
        <v>120</v>
      </c>
      <c r="V6" s="381"/>
      <c r="W6" s="382"/>
      <c r="X6" s="380" t="s">
        <v>33</v>
      </c>
      <c r="Y6" s="381"/>
      <c r="Z6" s="382"/>
      <c r="AA6" s="452" t="s">
        <v>121</v>
      </c>
      <c r="AB6" s="453"/>
      <c r="AC6" s="454"/>
      <c r="AD6" s="452" t="s">
        <v>122</v>
      </c>
      <c r="AE6" s="453"/>
      <c r="AF6" s="454"/>
    </row>
    <row r="7" spans="1:32" ht="12.75" customHeight="1">
      <c r="A7" s="142">
        <v>1</v>
      </c>
      <c r="B7" s="458">
        <v>2</v>
      </c>
      <c r="C7" s="459"/>
      <c r="D7" s="449">
        <v>3</v>
      </c>
      <c r="E7" s="450"/>
      <c r="F7" s="450"/>
      <c r="G7" s="466">
        <v>4</v>
      </c>
      <c r="H7" s="466"/>
      <c r="I7" s="466"/>
      <c r="J7" s="466"/>
      <c r="K7" s="466"/>
      <c r="L7" s="466"/>
      <c r="M7" s="466"/>
      <c r="N7" s="449">
        <v>5</v>
      </c>
      <c r="O7" s="450"/>
      <c r="P7" s="450"/>
      <c r="Q7" s="451"/>
      <c r="R7" s="455">
        <v>6</v>
      </c>
      <c r="S7" s="456"/>
      <c r="T7" s="457"/>
      <c r="U7" s="455">
        <v>7</v>
      </c>
      <c r="V7" s="456"/>
      <c r="W7" s="457"/>
      <c r="X7" s="443">
        <v>8</v>
      </c>
      <c r="Y7" s="444"/>
      <c r="Z7" s="445"/>
      <c r="AA7" s="443">
        <v>9</v>
      </c>
      <c r="AB7" s="444"/>
      <c r="AC7" s="445"/>
      <c r="AD7" s="443">
        <v>10</v>
      </c>
      <c r="AE7" s="444"/>
      <c r="AF7" s="445"/>
    </row>
    <row r="8" spans="1:32" ht="15" customHeight="1">
      <c r="A8" s="64">
        <v>1</v>
      </c>
      <c r="B8" s="460" t="s">
        <v>303</v>
      </c>
      <c r="C8" s="461"/>
      <c r="D8" s="471">
        <v>2005</v>
      </c>
      <c r="E8" s="472"/>
      <c r="F8" s="472"/>
      <c r="G8" s="421" t="s">
        <v>304</v>
      </c>
      <c r="H8" s="421"/>
      <c r="I8" s="421"/>
      <c r="J8" s="421"/>
      <c r="K8" s="421"/>
      <c r="L8" s="421"/>
      <c r="M8" s="421"/>
      <c r="N8" s="414">
        <f>SUM(R8,U8,X8,AA8,AD8)</f>
        <v>47.8</v>
      </c>
      <c r="O8" s="462"/>
      <c r="P8" s="462"/>
      <c r="Q8" s="415"/>
      <c r="R8" s="419">
        <v>47.8</v>
      </c>
      <c r="S8" s="446"/>
      <c r="T8" s="420"/>
      <c r="U8" s="417"/>
      <c r="V8" s="442"/>
      <c r="W8" s="418"/>
      <c r="X8" s="417"/>
      <c r="Y8" s="442"/>
      <c r="Z8" s="418"/>
      <c r="AA8" s="417"/>
      <c r="AB8" s="442"/>
      <c r="AC8" s="418"/>
      <c r="AD8" s="417"/>
      <c r="AE8" s="442"/>
      <c r="AF8" s="418"/>
    </row>
    <row r="9" spans="1:32" ht="15" customHeight="1">
      <c r="A9" s="64"/>
      <c r="B9" s="460"/>
      <c r="C9" s="461"/>
      <c r="D9" s="471"/>
      <c r="E9" s="472"/>
      <c r="F9" s="472"/>
      <c r="G9" s="421"/>
      <c r="H9" s="421"/>
      <c r="I9" s="421"/>
      <c r="J9" s="421"/>
      <c r="K9" s="421"/>
      <c r="L9" s="421"/>
      <c r="M9" s="421"/>
      <c r="N9" s="414">
        <f>SUM(R9,U9,X9,AA9,AD9)</f>
        <v>0</v>
      </c>
      <c r="O9" s="462"/>
      <c r="P9" s="462"/>
      <c r="Q9" s="415"/>
      <c r="R9" s="419"/>
      <c r="S9" s="446"/>
      <c r="T9" s="420"/>
      <c r="U9" s="417"/>
      <c r="V9" s="442"/>
      <c r="W9" s="418"/>
      <c r="X9" s="417"/>
      <c r="Y9" s="442"/>
      <c r="Z9" s="418"/>
      <c r="AA9" s="417"/>
      <c r="AB9" s="442"/>
      <c r="AC9" s="418"/>
      <c r="AD9" s="417"/>
      <c r="AE9" s="442"/>
      <c r="AF9" s="418"/>
    </row>
    <row r="10" spans="1:32" ht="15" customHeight="1">
      <c r="A10" s="64"/>
      <c r="B10" s="460"/>
      <c r="C10" s="461"/>
      <c r="D10" s="471"/>
      <c r="E10" s="472"/>
      <c r="F10" s="472"/>
      <c r="G10" s="421"/>
      <c r="H10" s="421"/>
      <c r="I10" s="421"/>
      <c r="J10" s="421"/>
      <c r="K10" s="421"/>
      <c r="L10" s="421"/>
      <c r="M10" s="421"/>
      <c r="N10" s="414">
        <f>SUM(R10,U10,X10,AA10,AD10)</f>
        <v>0</v>
      </c>
      <c r="O10" s="462"/>
      <c r="P10" s="462"/>
      <c r="Q10" s="415"/>
      <c r="R10" s="419"/>
      <c r="S10" s="446"/>
      <c r="T10" s="420"/>
      <c r="U10" s="417"/>
      <c r="V10" s="442"/>
      <c r="W10" s="418"/>
      <c r="X10" s="417"/>
      <c r="Y10" s="442"/>
      <c r="Z10" s="418"/>
      <c r="AA10" s="417"/>
      <c r="AB10" s="442"/>
      <c r="AC10" s="418"/>
      <c r="AD10" s="417"/>
      <c r="AE10" s="442"/>
      <c r="AF10" s="418"/>
    </row>
    <row r="11" spans="1:32" ht="15" customHeight="1">
      <c r="A11" s="64"/>
      <c r="B11" s="460"/>
      <c r="C11" s="461"/>
      <c r="D11" s="471"/>
      <c r="E11" s="472"/>
      <c r="F11" s="472"/>
      <c r="G11" s="421"/>
      <c r="H11" s="421"/>
      <c r="I11" s="421"/>
      <c r="J11" s="421"/>
      <c r="K11" s="421"/>
      <c r="L11" s="421"/>
      <c r="M11" s="421"/>
      <c r="N11" s="414">
        <f>SUM(R11,U11,X11,AA11,AD11)</f>
        <v>0</v>
      </c>
      <c r="O11" s="462"/>
      <c r="P11" s="462"/>
      <c r="Q11" s="415"/>
      <c r="R11" s="419"/>
      <c r="S11" s="446"/>
      <c r="T11" s="420"/>
      <c r="U11" s="417"/>
      <c r="V11" s="442"/>
      <c r="W11" s="418"/>
      <c r="X11" s="417"/>
      <c r="Y11" s="442"/>
      <c r="Z11" s="418"/>
      <c r="AA11" s="417"/>
      <c r="AB11" s="442"/>
      <c r="AC11" s="418"/>
      <c r="AD11" s="417"/>
      <c r="AE11" s="442"/>
      <c r="AF11" s="418"/>
    </row>
    <row r="12" spans="1:32" ht="15" customHeight="1">
      <c r="A12" s="64"/>
      <c r="B12" s="460"/>
      <c r="C12" s="461"/>
      <c r="D12" s="471"/>
      <c r="E12" s="472"/>
      <c r="F12" s="472"/>
      <c r="G12" s="421"/>
      <c r="H12" s="421"/>
      <c r="I12" s="421"/>
      <c r="J12" s="421"/>
      <c r="K12" s="421"/>
      <c r="L12" s="421"/>
      <c r="M12" s="421"/>
      <c r="N12" s="414">
        <f>SUM(R12,U12,X12,AA12,AD12)</f>
        <v>0</v>
      </c>
      <c r="O12" s="462"/>
      <c r="P12" s="462"/>
      <c r="Q12" s="415"/>
      <c r="R12" s="419"/>
      <c r="S12" s="446"/>
      <c r="T12" s="420"/>
      <c r="U12" s="417"/>
      <c r="V12" s="442"/>
      <c r="W12" s="418"/>
      <c r="X12" s="417"/>
      <c r="Y12" s="442"/>
      <c r="Z12" s="418"/>
      <c r="AA12" s="417"/>
      <c r="AB12" s="442"/>
      <c r="AC12" s="418"/>
      <c r="AD12" s="417"/>
      <c r="AE12" s="442"/>
      <c r="AF12" s="418"/>
    </row>
    <row r="13" spans="1:32" ht="20.25" customHeight="1">
      <c r="A13" s="468" t="s">
        <v>46</v>
      </c>
      <c r="B13" s="469"/>
      <c r="C13" s="469"/>
      <c r="D13" s="469"/>
      <c r="E13" s="469"/>
      <c r="F13" s="469"/>
      <c r="G13" s="469"/>
      <c r="H13" s="469"/>
      <c r="I13" s="469"/>
      <c r="J13" s="469"/>
      <c r="K13" s="469"/>
      <c r="L13" s="469"/>
      <c r="M13" s="470"/>
      <c r="N13" s="414">
        <f>SUM(N8:Q12)</f>
        <v>47.8</v>
      </c>
      <c r="O13" s="462"/>
      <c r="P13" s="462"/>
      <c r="Q13" s="415"/>
      <c r="R13" s="414">
        <f>SUM(R8:T12)</f>
        <v>47.8</v>
      </c>
      <c r="S13" s="462"/>
      <c r="T13" s="415"/>
      <c r="U13" s="410">
        <f>SUM(U8:W12)</f>
        <v>0</v>
      </c>
      <c r="V13" s="467"/>
      <c r="W13" s="411"/>
      <c r="X13" s="410">
        <f>SUM(X8:Z12)</f>
        <v>0</v>
      </c>
      <c r="Y13" s="467"/>
      <c r="Z13" s="411"/>
      <c r="AA13" s="410">
        <f>SUM(AA8:AC12)</f>
        <v>0</v>
      </c>
      <c r="AB13" s="467"/>
      <c r="AC13" s="411"/>
      <c r="AD13" s="410">
        <f>SUM(AD8:AF12)</f>
        <v>0</v>
      </c>
      <c r="AE13" s="467"/>
      <c r="AF13" s="411"/>
    </row>
    <row r="14" spans="1:32" ht="7.5" customHeight="1">
      <c r="A14" s="85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7"/>
      <c r="AF14" s="87"/>
    </row>
    <row r="15" spans="1:32" s="30" customFormat="1" ht="16.5" customHeight="1">
      <c r="A15" s="82"/>
      <c r="B15" s="82"/>
      <c r="C15" s="82" t="s">
        <v>217</v>
      </c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</row>
    <row r="16" spans="1:32" s="30" customFormat="1" ht="8.25" customHeight="1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</row>
    <row r="17" spans="1:32" ht="17.25" customHeight="1">
      <c r="A17" s="463" t="s">
        <v>44</v>
      </c>
      <c r="B17" s="426" t="s">
        <v>123</v>
      </c>
      <c r="C17" s="428"/>
      <c r="D17" s="379" t="s">
        <v>116</v>
      </c>
      <c r="E17" s="379"/>
      <c r="F17" s="379"/>
      <c r="G17" s="379"/>
      <c r="H17" s="379" t="s">
        <v>204</v>
      </c>
      <c r="I17" s="379"/>
      <c r="J17" s="379"/>
      <c r="K17" s="379"/>
      <c r="L17" s="379"/>
      <c r="M17" s="379"/>
      <c r="N17" s="379"/>
      <c r="O17" s="379"/>
      <c r="P17" s="379"/>
      <c r="Q17" s="379"/>
      <c r="R17" s="379" t="s">
        <v>124</v>
      </c>
      <c r="S17" s="379"/>
      <c r="T17" s="379"/>
      <c r="U17" s="379"/>
      <c r="V17" s="379"/>
      <c r="W17" s="424" t="s">
        <v>125</v>
      </c>
      <c r="X17" s="424"/>
      <c r="Y17" s="424"/>
      <c r="Z17" s="424"/>
      <c r="AA17" s="424"/>
      <c r="AB17" s="424"/>
      <c r="AC17" s="424"/>
      <c r="AD17" s="424"/>
      <c r="AE17" s="424"/>
      <c r="AF17" s="424"/>
    </row>
    <row r="18" spans="1:32" ht="20.25" customHeight="1">
      <c r="A18" s="463"/>
      <c r="B18" s="429"/>
      <c r="C18" s="431"/>
      <c r="D18" s="379"/>
      <c r="E18" s="379"/>
      <c r="F18" s="379"/>
      <c r="G18" s="379"/>
      <c r="H18" s="379"/>
      <c r="I18" s="379"/>
      <c r="J18" s="379"/>
      <c r="K18" s="379"/>
      <c r="L18" s="379"/>
      <c r="M18" s="379"/>
      <c r="N18" s="379"/>
      <c r="O18" s="379"/>
      <c r="P18" s="379"/>
      <c r="Q18" s="379"/>
      <c r="R18" s="379"/>
      <c r="S18" s="379"/>
      <c r="T18" s="379"/>
      <c r="U18" s="379"/>
      <c r="V18" s="379"/>
      <c r="W18" s="371" t="s">
        <v>179</v>
      </c>
      <c r="X18" s="373"/>
      <c r="Y18" s="371" t="s">
        <v>145</v>
      </c>
      <c r="Z18" s="373"/>
      <c r="AA18" s="371" t="s">
        <v>146</v>
      </c>
      <c r="AB18" s="373"/>
      <c r="AC18" s="371" t="s">
        <v>160</v>
      </c>
      <c r="AD18" s="373"/>
      <c r="AE18" s="371" t="s">
        <v>161</v>
      </c>
      <c r="AF18" s="373"/>
    </row>
    <row r="19" spans="1:32" ht="9" customHeight="1">
      <c r="A19" s="463"/>
      <c r="B19" s="432"/>
      <c r="C19" s="434"/>
      <c r="D19" s="379"/>
      <c r="E19" s="379"/>
      <c r="F19" s="379"/>
      <c r="G19" s="379"/>
      <c r="H19" s="379"/>
      <c r="I19" s="379"/>
      <c r="J19" s="379"/>
      <c r="K19" s="379"/>
      <c r="L19" s="379"/>
      <c r="M19" s="379"/>
      <c r="N19" s="379"/>
      <c r="O19" s="379"/>
      <c r="P19" s="379"/>
      <c r="Q19" s="379"/>
      <c r="R19" s="379"/>
      <c r="S19" s="379"/>
      <c r="T19" s="379"/>
      <c r="U19" s="379"/>
      <c r="V19" s="379"/>
      <c r="W19" s="374"/>
      <c r="X19" s="376"/>
      <c r="Y19" s="374"/>
      <c r="Z19" s="376"/>
      <c r="AA19" s="374"/>
      <c r="AB19" s="376"/>
      <c r="AC19" s="374"/>
      <c r="AD19" s="376"/>
      <c r="AE19" s="374"/>
      <c r="AF19" s="376"/>
    </row>
    <row r="20" spans="1:32" ht="12" customHeight="1">
      <c r="A20" s="80">
        <v>1</v>
      </c>
      <c r="B20" s="464">
        <v>2</v>
      </c>
      <c r="C20" s="465"/>
      <c r="D20" s="383">
        <v>3</v>
      </c>
      <c r="E20" s="383"/>
      <c r="F20" s="383"/>
      <c r="G20" s="383"/>
      <c r="H20" s="383">
        <v>4</v>
      </c>
      <c r="I20" s="383"/>
      <c r="J20" s="383"/>
      <c r="K20" s="383"/>
      <c r="L20" s="383"/>
      <c r="M20" s="383"/>
      <c r="N20" s="383"/>
      <c r="O20" s="383"/>
      <c r="P20" s="383"/>
      <c r="Q20" s="383"/>
      <c r="R20" s="383">
        <v>5</v>
      </c>
      <c r="S20" s="383"/>
      <c r="T20" s="383"/>
      <c r="U20" s="383"/>
      <c r="V20" s="383"/>
      <c r="W20" s="357">
        <v>6</v>
      </c>
      <c r="X20" s="358"/>
      <c r="Y20" s="366">
        <v>7</v>
      </c>
      <c r="Z20" s="367"/>
      <c r="AA20" s="366">
        <v>8</v>
      </c>
      <c r="AB20" s="367"/>
      <c r="AC20" s="366">
        <v>9</v>
      </c>
      <c r="AD20" s="367"/>
      <c r="AE20" s="361">
        <v>10</v>
      </c>
      <c r="AF20" s="361"/>
    </row>
    <row r="21" spans="1:32" ht="15" customHeight="1">
      <c r="A21" s="58"/>
      <c r="B21" s="436"/>
      <c r="C21" s="437"/>
      <c r="D21" s="421"/>
      <c r="E21" s="421"/>
      <c r="F21" s="421"/>
      <c r="G21" s="421"/>
      <c r="H21" s="422"/>
      <c r="I21" s="422"/>
      <c r="J21" s="422"/>
      <c r="K21" s="422"/>
      <c r="L21" s="422"/>
      <c r="M21" s="422"/>
      <c r="N21" s="422"/>
      <c r="O21" s="422"/>
      <c r="P21" s="422"/>
      <c r="Q21" s="422"/>
      <c r="R21" s="423"/>
      <c r="S21" s="423"/>
      <c r="T21" s="423"/>
      <c r="U21" s="423"/>
      <c r="V21" s="423"/>
      <c r="W21" s="417"/>
      <c r="X21" s="418"/>
      <c r="Y21" s="417"/>
      <c r="Z21" s="418"/>
      <c r="AA21" s="417"/>
      <c r="AB21" s="418"/>
      <c r="AC21" s="410">
        <f t="shared" ref="AC21:AC26" si="0">AA21-Y21</f>
        <v>0</v>
      </c>
      <c r="AD21" s="411"/>
      <c r="AE21" s="414"/>
      <c r="AF21" s="415"/>
    </row>
    <row r="22" spans="1:32" ht="15" customHeight="1">
      <c r="A22" s="58"/>
      <c r="B22" s="436"/>
      <c r="C22" s="437"/>
      <c r="D22" s="421"/>
      <c r="E22" s="421"/>
      <c r="F22" s="421"/>
      <c r="G22" s="421"/>
      <c r="H22" s="422"/>
      <c r="I22" s="422"/>
      <c r="J22" s="422"/>
      <c r="K22" s="422"/>
      <c r="L22" s="422"/>
      <c r="M22" s="422"/>
      <c r="N22" s="422"/>
      <c r="O22" s="422"/>
      <c r="P22" s="422"/>
      <c r="Q22" s="422"/>
      <c r="R22" s="423"/>
      <c r="S22" s="423"/>
      <c r="T22" s="423"/>
      <c r="U22" s="423"/>
      <c r="V22" s="423"/>
      <c r="W22" s="417"/>
      <c r="X22" s="418"/>
      <c r="Y22" s="417"/>
      <c r="Z22" s="418"/>
      <c r="AA22" s="417"/>
      <c r="AB22" s="418"/>
      <c r="AC22" s="410">
        <f t="shared" si="0"/>
        <v>0</v>
      </c>
      <c r="AD22" s="411"/>
      <c r="AE22" s="414"/>
      <c r="AF22" s="415"/>
    </row>
    <row r="23" spans="1:32" ht="15" customHeight="1">
      <c r="A23" s="58"/>
      <c r="B23" s="436"/>
      <c r="C23" s="437"/>
      <c r="D23" s="421"/>
      <c r="E23" s="421"/>
      <c r="F23" s="421"/>
      <c r="G23" s="421"/>
      <c r="H23" s="422"/>
      <c r="I23" s="422"/>
      <c r="J23" s="422"/>
      <c r="K23" s="422"/>
      <c r="L23" s="422"/>
      <c r="M23" s="422"/>
      <c r="N23" s="422"/>
      <c r="O23" s="422"/>
      <c r="P23" s="422"/>
      <c r="Q23" s="422"/>
      <c r="R23" s="423"/>
      <c r="S23" s="423"/>
      <c r="T23" s="423"/>
      <c r="U23" s="423"/>
      <c r="V23" s="423"/>
      <c r="W23" s="417"/>
      <c r="X23" s="418"/>
      <c r="Y23" s="417"/>
      <c r="Z23" s="418"/>
      <c r="AA23" s="417"/>
      <c r="AB23" s="418"/>
      <c r="AC23" s="410">
        <f t="shared" si="0"/>
        <v>0</v>
      </c>
      <c r="AD23" s="411"/>
      <c r="AE23" s="414"/>
      <c r="AF23" s="415"/>
    </row>
    <row r="24" spans="1:32" ht="15" customHeight="1">
      <c r="A24" s="58"/>
      <c r="B24" s="436"/>
      <c r="C24" s="437"/>
      <c r="D24" s="421"/>
      <c r="E24" s="421"/>
      <c r="F24" s="421"/>
      <c r="G24" s="421"/>
      <c r="H24" s="422"/>
      <c r="I24" s="422"/>
      <c r="J24" s="422"/>
      <c r="K24" s="422"/>
      <c r="L24" s="422"/>
      <c r="M24" s="422"/>
      <c r="N24" s="422"/>
      <c r="O24" s="422"/>
      <c r="P24" s="422"/>
      <c r="Q24" s="422"/>
      <c r="R24" s="423"/>
      <c r="S24" s="423"/>
      <c r="T24" s="423"/>
      <c r="U24" s="423"/>
      <c r="V24" s="423"/>
      <c r="W24" s="417"/>
      <c r="X24" s="418"/>
      <c r="Y24" s="417"/>
      <c r="Z24" s="418"/>
      <c r="AA24" s="417"/>
      <c r="AB24" s="418"/>
      <c r="AC24" s="410">
        <f t="shared" si="0"/>
        <v>0</v>
      </c>
      <c r="AD24" s="411"/>
      <c r="AE24" s="414"/>
      <c r="AF24" s="415"/>
    </row>
    <row r="25" spans="1:32" ht="15" customHeight="1">
      <c r="A25" s="58"/>
      <c r="B25" s="436"/>
      <c r="C25" s="437"/>
      <c r="D25" s="421"/>
      <c r="E25" s="421"/>
      <c r="F25" s="421"/>
      <c r="G25" s="421"/>
      <c r="H25" s="422"/>
      <c r="I25" s="422"/>
      <c r="J25" s="422"/>
      <c r="K25" s="422"/>
      <c r="L25" s="422"/>
      <c r="M25" s="422"/>
      <c r="N25" s="422"/>
      <c r="O25" s="422"/>
      <c r="P25" s="422"/>
      <c r="Q25" s="422"/>
      <c r="R25" s="423"/>
      <c r="S25" s="423"/>
      <c r="T25" s="423"/>
      <c r="U25" s="423"/>
      <c r="V25" s="423"/>
      <c r="W25" s="417"/>
      <c r="X25" s="418"/>
      <c r="Y25" s="417"/>
      <c r="Z25" s="418"/>
      <c r="AA25" s="417"/>
      <c r="AB25" s="418"/>
      <c r="AC25" s="410">
        <f t="shared" si="0"/>
        <v>0</v>
      </c>
      <c r="AD25" s="411"/>
      <c r="AE25" s="414"/>
      <c r="AF25" s="415"/>
    </row>
    <row r="26" spans="1:32" ht="24.95" customHeight="1">
      <c r="A26" s="435" t="s">
        <v>46</v>
      </c>
      <c r="B26" s="435"/>
      <c r="C26" s="435"/>
      <c r="D26" s="435"/>
      <c r="E26" s="435"/>
      <c r="F26" s="435"/>
      <c r="G26" s="435"/>
      <c r="H26" s="435"/>
      <c r="I26" s="435"/>
      <c r="J26" s="435"/>
      <c r="K26" s="435"/>
      <c r="L26" s="435"/>
      <c r="M26" s="435"/>
      <c r="N26" s="435"/>
      <c r="O26" s="435"/>
      <c r="P26" s="435"/>
      <c r="Q26" s="435"/>
      <c r="R26" s="435"/>
      <c r="S26" s="435"/>
      <c r="T26" s="435"/>
      <c r="U26" s="435"/>
      <c r="V26" s="435"/>
      <c r="W26" s="410">
        <f>SUM(W21:X25)</f>
        <v>0</v>
      </c>
      <c r="X26" s="411"/>
      <c r="Y26" s="410">
        <f>SUM(Y21:Z25)</f>
        <v>0</v>
      </c>
      <c r="Z26" s="411"/>
      <c r="AA26" s="410">
        <f>SUM(AA21:AB25)</f>
        <v>0</v>
      </c>
      <c r="AB26" s="411"/>
      <c r="AC26" s="410">
        <f t="shared" si="0"/>
        <v>0</v>
      </c>
      <c r="AD26" s="411"/>
      <c r="AE26" s="414"/>
      <c r="AF26" s="415"/>
    </row>
    <row r="27" spans="1:32" ht="6" customHeight="1">
      <c r="A27" s="76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14"/>
      <c r="R27" s="88"/>
      <c r="S27" s="88"/>
      <c r="T27" s="88"/>
      <c r="U27" s="88"/>
      <c r="V27" s="88"/>
      <c r="W27" s="14"/>
      <c r="X27" s="14"/>
      <c r="Y27" s="14"/>
      <c r="Z27" s="14"/>
      <c r="AA27" s="14"/>
      <c r="AB27" s="14"/>
      <c r="AC27" s="14"/>
      <c r="AD27" s="14"/>
      <c r="AE27" s="14"/>
      <c r="AF27" s="88"/>
    </row>
    <row r="28" spans="1:32" s="30" customFormat="1" ht="15.75" customHeight="1">
      <c r="A28" s="82"/>
      <c r="B28" s="82"/>
      <c r="C28" s="82" t="s">
        <v>218</v>
      </c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</row>
    <row r="29" spans="1:32" ht="11.25" customHeight="1">
      <c r="A29" s="89"/>
      <c r="B29" s="89"/>
      <c r="C29" s="89"/>
      <c r="D29" s="89"/>
      <c r="E29" s="89"/>
      <c r="F29" s="89"/>
      <c r="G29" s="89"/>
      <c r="H29" s="89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89"/>
      <c r="X29" s="14"/>
      <c r="Y29" s="14"/>
      <c r="Z29" s="416"/>
      <c r="AA29" s="416"/>
      <c r="AB29" s="416"/>
      <c r="AC29" s="14"/>
      <c r="AD29" s="413" t="s">
        <v>138</v>
      </c>
      <c r="AE29" s="413"/>
      <c r="AF29" s="413"/>
    </row>
    <row r="30" spans="1:32" ht="45.75" customHeight="1">
      <c r="A30" s="484" t="s">
        <v>44</v>
      </c>
      <c r="B30" s="426" t="s">
        <v>149</v>
      </c>
      <c r="C30" s="427"/>
      <c r="D30" s="427"/>
      <c r="E30" s="427"/>
      <c r="F30" s="427"/>
      <c r="G30" s="427"/>
      <c r="H30" s="427"/>
      <c r="I30" s="427"/>
      <c r="J30" s="427"/>
      <c r="K30" s="427"/>
      <c r="L30" s="428"/>
      <c r="M30" s="494" t="s">
        <v>45</v>
      </c>
      <c r="N30" s="495"/>
      <c r="O30" s="495"/>
      <c r="P30" s="495"/>
      <c r="Q30" s="495"/>
      <c r="R30" s="495"/>
      <c r="S30" s="495"/>
      <c r="T30" s="496"/>
      <c r="U30" s="494" t="s">
        <v>69</v>
      </c>
      <c r="V30" s="495"/>
      <c r="W30" s="495"/>
      <c r="X30" s="495"/>
      <c r="Y30" s="495"/>
      <c r="Z30" s="495"/>
      <c r="AA30" s="495"/>
      <c r="AB30" s="496"/>
      <c r="AC30" s="494" t="s">
        <v>219</v>
      </c>
      <c r="AD30" s="495"/>
      <c r="AE30" s="495"/>
      <c r="AF30" s="496"/>
    </row>
    <row r="31" spans="1:32" ht="24.95" customHeight="1">
      <c r="A31" s="485"/>
      <c r="B31" s="429"/>
      <c r="C31" s="430"/>
      <c r="D31" s="430"/>
      <c r="E31" s="430"/>
      <c r="F31" s="430"/>
      <c r="G31" s="430"/>
      <c r="H31" s="430"/>
      <c r="I31" s="430"/>
      <c r="J31" s="430"/>
      <c r="K31" s="430"/>
      <c r="L31" s="431"/>
      <c r="M31" s="477" t="s">
        <v>145</v>
      </c>
      <c r="N31" s="478"/>
      <c r="O31" s="477" t="s">
        <v>146</v>
      </c>
      <c r="P31" s="478"/>
      <c r="Q31" s="477" t="s">
        <v>160</v>
      </c>
      <c r="R31" s="478"/>
      <c r="S31" s="477" t="s">
        <v>161</v>
      </c>
      <c r="T31" s="478"/>
      <c r="U31" s="477" t="s">
        <v>145</v>
      </c>
      <c r="V31" s="478"/>
      <c r="W31" s="477" t="s">
        <v>146</v>
      </c>
      <c r="X31" s="478"/>
      <c r="Y31" s="477" t="s">
        <v>160</v>
      </c>
      <c r="Z31" s="478"/>
      <c r="AA31" s="477" t="s">
        <v>161</v>
      </c>
      <c r="AB31" s="478"/>
      <c r="AC31" s="492" t="s">
        <v>145</v>
      </c>
      <c r="AD31" s="492" t="s">
        <v>146</v>
      </c>
      <c r="AE31" s="492" t="s">
        <v>160</v>
      </c>
      <c r="AF31" s="492" t="s">
        <v>161</v>
      </c>
    </row>
    <row r="32" spans="1:32" ht="18" customHeight="1">
      <c r="A32" s="497"/>
      <c r="B32" s="432"/>
      <c r="C32" s="433"/>
      <c r="D32" s="433"/>
      <c r="E32" s="433"/>
      <c r="F32" s="433"/>
      <c r="G32" s="433"/>
      <c r="H32" s="433"/>
      <c r="I32" s="433"/>
      <c r="J32" s="433"/>
      <c r="K32" s="433"/>
      <c r="L32" s="434"/>
      <c r="M32" s="479"/>
      <c r="N32" s="480"/>
      <c r="O32" s="479"/>
      <c r="P32" s="480"/>
      <c r="Q32" s="479"/>
      <c r="R32" s="480"/>
      <c r="S32" s="479"/>
      <c r="T32" s="480"/>
      <c r="U32" s="479"/>
      <c r="V32" s="480"/>
      <c r="W32" s="479"/>
      <c r="X32" s="480"/>
      <c r="Y32" s="479"/>
      <c r="Z32" s="480"/>
      <c r="AA32" s="479"/>
      <c r="AB32" s="480"/>
      <c r="AC32" s="493"/>
      <c r="AD32" s="493"/>
      <c r="AE32" s="493"/>
      <c r="AF32" s="493"/>
    </row>
    <row r="33" spans="1:32" ht="12" customHeight="1">
      <c r="A33" s="58">
        <v>1</v>
      </c>
      <c r="B33" s="491">
        <v>2</v>
      </c>
      <c r="C33" s="491"/>
      <c r="D33" s="491"/>
      <c r="E33" s="491"/>
      <c r="F33" s="491"/>
      <c r="G33" s="491"/>
      <c r="H33" s="491"/>
      <c r="I33" s="491"/>
      <c r="J33" s="491"/>
      <c r="K33" s="491"/>
      <c r="L33" s="491"/>
      <c r="M33" s="489">
        <v>3</v>
      </c>
      <c r="N33" s="490"/>
      <c r="O33" s="489">
        <v>4</v>
      </c>
      <c r="P33" s="490"/>
      <c r="Q33" s="489">
        <v>5</v>
      </c>
      <c r="R33" s="490"/>
      <c r="S33" s="489">
        <v>9</v>
      </c>
      <c r="T33" s="490"/>
      <c r="U33" s="489">
        <v>7</v>
      </c>
      <c r="V33" s="490"/>
      <c r="W33" s="489">
        <v>8</v>
      </c>
      <c r="X33" s="490"/>
      <c r="Y33" s="489">
        <v>9</v>
      </c>
      <c r="Z33" s="490"/>
      <c r="AA33" s="489">
        <v>10</v>
      </c>
      <c r="AB33" s="490"/>
      <c r="AC33" s="91">
        <v>11</v>
      </c>
      <c r="AD33" s="91">
        <v>12</v>
      </c>
      <c r="AE33" s="91">
        <v>13</v>
      </c>
      <c r="AF33" s="91">
        <v>14</v>
      </c>
    </row>
    <row r="34" spans="1:32" ht="15" customHeight="1">
      <c r="A34" s="198">
        <v>1</v>
      </c>
      <c r="B34" s="412" t="s">
        <v>610</v>
      </c>
      <c r="C34" s="412" t="s">
        <v>330</v>
      </c>
      <c r="D34" s="412" t="s">
        <v>330</v>
      </c>
      <c r="E34" s="412" t="s">
        <v>330</v>
      </c>
      <c r="F34" s="412" t="s">
        <v>330</v>
      </c>
      <c r="G34" s="412" t="s">
        <v>330</v>
      </c>
      <c r="H34" s="412" t="s">
        <v>330</v>
      </c>
      <c r="I34" s="412" t="s">
        <v>330</v>
      </c>
      <c r="J34" s="412" t="s">
        <v>330</v>
      </c>
      <c r="K34" s="412" t="s">
        <v>330</v>
      </c>
      <c r="L34" s="412" t="s">
        <v>330</v>
      </c>
      <c r="M34" s="417"/>
      <c r="N34" s="418"/>
      <c r="O34" s="417"/>
      <c r="P34" s="418"/>
      <c r="Q34" s="410">
        <f t="shared" ref="Q34:Q39" si="1">O34-M34</f>
        <v>0</v>
      </c>
      <c r="R34" s="411"/>
      <c r="S34" s="414"/>
      <c r="T34" s="415"/>
      <c r="U34" s="417"/>
      <c r="V34" s="418"/>
      <c r="W34" s="417"/>
      <c r="X34" s="418"/>
      <c r="Y34" s="410">
        <f t="shared" ref="Y34:Y39" si="2">W34-U34</f>
        <v>0</v>
      </c>
      <c r="Z34" s="411"/>
      <c r="AA34" s="414"/>
      <c r="AB34" s="415"/>
      <c r="AC34" s="303">
        <v>0</v>
      </c>
      <c r="AD34" s="303">
        <v>46.1</v>
      </c>
      <c r="AE34" s="303">
        <f>AD34-AC34</f>
        <v>46.1</v>
      </c>
      <c r="AF34" s="303" t="e">
        <f>AD34/AC34*100</f>
        <v>#DIV/0!</v>
      </c>
    </row>
    <row r="35" spans="1:32" ht="15" customHeight="1">
      <c r="A35" s="198">
        <v>2</v>
      </c>
      <c r="B35" s="412" t="s">
        <v>611</v>
      </c>
      <c r="C35" s="412" t="s">
        <v>330</v>
      </c>
      <c r="D35" s="412" t="s">
        <v>330</v>
      </c>
      <c r="E35" s="412" t="s">
        <v>330</v>
      </c>
      <c r="F35" s="412" t="s">
        <v>330</v>
      </c>
      <c r="G35" s="412" t="s">
        <v>330</v>
      </c>
      <c r="H35" s="412" t="s">
        <v>330</v>
      </c>
      <c r="I35" s="412" t="s">
        <v>330</v>
      </c>
      <c r="J35" s="412" t="s">
        <v>330</v>
      </c>
      <c r="K35" s="412" t="s">
        <v>330</v>
      </c>
      <c r="L35" s="412" t="s">
        <v>330</v>
      </c>
      <c r="M35" s="417"/>
      <c r="N35" s="418"/>
      <c r="O35" s="417"/>
      <c r="P35" s="418"/>
      <c r="Q35" s="410">
        <f t="shared" si="1"/>
        <v>0</v>
      </c>
      <c r="R35" s="411"/>
      <c r="S35" s="414"/>
      <c r="T35" s="415"/>
      <c r="U35" s="417"/>
      <c r="V35" s="418"/>
      <c r="W35" s="417"/>
      <c r="X35" s="418"/>
      <c r="Y35" s="410">
        <f t="shared" si="2"/>
        <v>0</v>
      </c>
      <c r="Z35" s="411"/>
      <c r="AA35" s="414"/>
      <c r="AB35" s="415"/>
      <c r="AC35" s="303">
        <v>20</v>
      </c>
      <c r="AD35" s="303">
        <v>57.8</v>
      </c>
      <c r="AE35" s="303">
        <f>AD35-AC35</f>
        <v>37.799999999999997</v>
      </c>
      <c r="AF35" s="303">
        <f>AD35/AC35*100</f>
        <v>288.99999999999994</v>
      </c>
    </row>
    <row r="36" spans="1:32" ht="15" customHeight="1">
      <c r="A36" s="64"/>
      <c r="B36" s="487"/>
      <c r="C36" s="487"/>
      <c r="D36" s="487"/>
      <c r="E36" s="487"/>
      <c r="F36" s="487"/>
      <c r="G36" s="487"/>
      <c r="H36" s="487"/>
      <c r="I36" s="487"/>
      <c r="J36" s="487"/>
      <c r="K36" s="487"/>
      <c r="L36" s="487"/>
      <c r="M36" s="417"/>
      <c r="N36" s="418"/>
      <c r="O36" s="417"/>
      <c r="P36" s="418"/>
      <c r="Q36" s="410">
        <f t="shared" si="1"/>
        <v>0</v>
      </c>
      <c r="R36" s="411"/>
      <c r="S36" s="414"/>
      <c r="T36" s="415"/>
      <c r="U36" s="417"/>
      <c r="V36" s="418"/>
      <c r="W36" s="417"/>
      <c r="X36" s="418"/>
      <c r="Y36" s="410">
        <f t="shared" si="2"/>
        <v>0</v>
      </c>
      <c r="Z36" s="411"/>
      <c r="AA36" s="414"/>
      <c r="AB36" s="415"/>
      <c r="AC36" s="10"/>
      <c r="AD36" s="10"/>
      <c r="AE36" s="10"/>
      <c r="AF36" s="10"/>
    </row>
    <row r="37" spans="1:32" ht="15" customHeight="1">
      <c r="A37" s="64"/>
      <c r="B37" s="487"/>
      <c r="C37" s="487"/>
      <c r="D37" s="487"/>
      <c r="E37" s="487"/>
      <c r="F37" s="487"/>
      <c r="G37" s="487"/>
      <c r="H37" s="487"/>
      <c r="I37" s="487"/>
      <c r="J37" s="487"/>
      <c r="K37" s="487"/>
      <c r="L37" s="487"/>
      <c r="M37" s="417"/>
      <c r="N37" s="418"/>
      <c r="O37" s="417"/>
      <c r="P37" s="418"/>
      <c r="Q37" s="410">
        <f t="shared" si="1"/>
        <v>0</v>
      </c>
      <c r="R37" s="411"/>
      <c r="S37" s="414"/>
      <c r="T37" s="415"/>
      <c r="U37" s="417"/>
      <c r="V37" s="418"/>
      <c r="W37" s="417"/>
      <c r="X37" s="418"/>
      <c r="Y37" s="410">
        <f t="shared" si="2"/>
        <v>0</v>
      </c>
      <c r="Z37" s="411"/>
      <c r="AA37" s="414"/>
      <c r="AB37" s="415"/>
      <c r="AC37" s="10"/>
      <c r="AD37" s="10"/>
      <c r="AE37" s="10"/>
      <c r="AF37" s="10"/>
    </row>
    <row r="38" spans="1:32" ht="15" customHeight="1">
      <c r="A38" s="64"/>
      <c r="B38" s="487"/>
      <c r="C38" s="487"/>
      <c r="D38" s="487"/>
      <c r="E38" s="487"/>
      <c r="F38" s="487"/>
      <c r="G38" s="487"/>
      <c r="H38" s="487"/>
      <c r="I38" s="487"/>
      <c r="J38" s="487"/>
      <c r="K38" s="487"/>
      <c r="L38" s="487"/>
      <c r="M38" s="417"/>
      <c r="N38" s="418"/>
      <c r="O38" s="417"/>
      <c r="P38" s="418"/>
      <c r="Q38" s="410">
        <f t="shared" si="1"/>
        <v>0</v>
      </c>
      <c r="R38" s="411"/>
      <c r="S38" s="414"/>
      <c r="T38" s="415"/>
      <c r="U38" s="417"/>
      <c r="V38" s="418"/>
      <c r="W38" s="417"/>
      <c r="X38" s="418"/>
      <c r="Y38" s="410">
        <f t="shared" si="2"/>
        <v>0</v>
      </c>
      <c r="Z38" s="411"/>
      <c r="AA38" s="414"/>
      <c r="AB38" s="415"/>
      <c r="AC38" s="199"/>
      <c r="AD38" s="199"/>
      <c r="AE38" s="199"/>
      <c r="AF38" s="93"/>
    </row>
    <row r="39" spans="1:32" ht="21" customHeight="1">
      <c r="A39" s="481" t="s">
        <v>46</v>
      </c>
      <c r="B39" s="482"/>
      <c r="C39" s="482"/>
      <c r="D39" s="482"/>
      <c r="E39" s="482"/>
      <c r="F39" s="482"/>
      <c r="G39" s="482"/>
      <c r="H39" s="482"/>
      <c r="I39" s="482"/>
      <c r="J39" s="482"/>
      <c r="K39" s="482"/>
      <c r="L39" s="483"/>
      <c r="M39" s="410">
        <f>SUM(M34:M38)</f>
        <v>0</v>
      </c>
      <c r="N39" s="411"/>
      <c r="O39" s="410">
        <f>SUM(O34:O38)</f>
        <v>0</v>
      </c>
      <c r="P39" s="411"/>
      <c r="Q39" s="410">
        <f t="shared" si="1"/>
        <v>0</v>
      </c>
      <c r="R39" s="411"/>
      <c r="S39" s="414"/>
      <c r="T39" s="415"/>
      <c r="U39" s="410">
        <f>SUM(U34:U38)</f>
        <v>0</v>
      </c>
      <c r="V39" s="411"/>
      <c r="W39" s="410">
        <f>SUM(W34:W38)</f>
        <v>0</v>
      </c>
      <c r="X39" s="411"/>
      <c r="Y39" s="410">
        <f t="shared" si="2"/>
        <v>0</v>
      </c>
      <c r="Z39" s="411"/>
      <c r="AA39" s="414"/>
      <c r="AB39" s="415"/>
      <c r="AC39" s="304">
        <v>20</v>
      </c>
      <c r="AD39" s="304">
        <v>103.9</v>
      </c>
      <c r="AE39" s="305">
        <v>83.9</v>
      </c>
      <c r="AF39" s="305">
        <v>519.5</v>
      </c>
    </row>
    <row r="40" spans="1:32" ht="14.25" customHeight="1">
      <c r="A40" s="481" t="s">
        <v>47</v>
      </c>
      <c r="B40" s="482"/>
      <c r="C40" s="482"/>
      <c r="D40" s="482"/>
      <c r="E40" s="482"/>
      <c r="F40" s="482"/>
      <c r="G40" s="482"/>
      <c r="H40" s="482"/>
      <c r="I40" s="482"/>
      <c r="J40" s="482"/>
      <c r="K40" s="482"/>
      <c r="L40" s="483"/>
      <c r="M40" s="414"/>
      <c r="N40" s="415"/>
      <c r="O40" s="414"/>
      <c r="P40" s="415"/>
      <c r="Q40" s="414"/>
      <c r="R40" s="415"/>
      <c r="S40" s="419"/>
      <c r="T40" s="420"/>
      <c r="U40" s="414"/>
      <c r="V40" s="415"/>
      <c r="W40" s="414"/>
      <c r="X40" s="415"/>
      <c r="Y40" s="414"/>
      <c r="Z40" s="415"/>
      <c r="AA40" s="419"/>
      <c r="AB40" s="420"/>
      <c r="AC40" s="306">
        <v>100</v>
      </c>
      <c r="AD40" s="306">
        <v>100</v>
      </c>
      <c r="AE40" s="303"/>
      <c r="AF40" s="303"/>
    </row>
    <row r="41" spans="1:32" ht="15" customHeight="1">
      <c r="A41" s="94"/>
      <c r="B41" s="94"/>
      <c r="C41" s="94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14"/>
      <c r="X41" s="14"/>
      <c r="Y41" s="14"/>
      <c r="Z41" s="14"/>
      <c r="AA41" s="14"/>
      <c r="AB41" s="14"/>
      <c r="AC41" s="14"/>
      <c r="AD41" s="14"/>
      <c r="AE41" s="14"/>
      <c r="AF41" s="14"/>
    </row>
    <row r="42" spans="1:32" ht="19.5" customHeight="1">
      <c r="A42" s="484" t="s">
        <v>44</v>
      </c>
      <c r="B42" s="426" t="s">
        <v>149</v>
      </c>
      <c r="C42" s="427"/>
      <c r="D42" s="427"/>
      <c r="E42" s="427"/>
      <c r="F42" s="427"/>
      <c r="G42" s="427"/>
      <c r="H42" s="427"/>
      <c r="I42" s="427"/>
      <c r="J42" s="427"/>
      <c r="K42" s="427"/>
      <c r="L42" s="428"/>
      <c r="M42" s="494" t="s">
        <v>220</v>
      </c>
      <c r="N42" s="495"/>
      <c r="O42" s="495"/>
      <c r="P42" s="495"/>
      <c r="Q42" s="495"/>
      <c r="R42" s="495"/>
      <c r="S42" s="495"/>
      <c r="T42" s="496"/>
      <c r="U42" s="494" t="s">
        <v>86</v>
      </c>
      <c r="V42" s="495"/>
      <c r="W42" s="495"/>
      <c r="X42" s="495"/>
      <c r="Y42" s="495"/>
      <c r="Z42" s="495"/>
      <c r="AA42" s="495"/>
      <c r="AB42" s="496"/>
      <c r="AC42" s="494" t="s">
        <v>221</v>
      </c>
      <c r="AD42" s="495"/>
      <c r="AE42" s="495"/>
      <c r="AF42" s="496"/>
    </row>
    <row r="43" spans="1:32" ht="15.75" customHeight="1">
      <c r="A43" s="485"/>
      <c r="B43" s="429"/>
      <c r="C43" s="430"/>
      <c r="D43" s="430"/>
      <c r="E43" s="430"/>
      <c r="F43" s="430"/>
      <c r="G43" s="430"/>
      <c r="H43" s="430"/>
      <c r="I43" s="430"/>
      <c r="J43" s="430"/>
      <c r="K43" s="430"/>
      <c r="L43" s="431"/>
      <c r="M43" s="477" t="s">
        <v>145</v>
      </c>
      <c r="N43" s="478"/>
      <c r="O43" s="477" t="s">
        <v>146</v>
      </c>
      <c r="P43" s="478"/>
      <c r="Q43" s="477" t="s">
        <v>160</v>
      </c>
      <c r="R43" s="478"/>
      <c r="S43" s="477" t="s">
        <v>161</v>
      </c>
      <c r="T43" s="478"/>
      <c r="U43" s="477" t="s">
        <v>145</v>
      </c>
      <c r="V43" s="478"/>
      <c r="W43" s="477" t="s">
        <v>146</v>
      </c>
      <c r="X43" s="478"/>
      <c r="Y43" s="477" t="s">
        <v>160</v>
      </c>
      <c r="Z43" s="478"/>
      <c r="AA43" s="477" t="s">
        <v>161</v>
      </c>
      <c r="AB43" s="478"/>
      <c r="AC43" s="492" t="s">
        <v>145</v>
      </c>
      <c r="AD43" s="492" t="s">
        <v>146</v>
      </c>
      <c r="AE43" s="492" t="s">
        <v>160</v>
      </c>
      <c r="AF43" s="492" t="s">
        <v>161</v>
      </c>
    </row>
    <row r="44" spans="1:32" ht="25.5" customHeight="1">
      <c r="A44" s="485"/>
      <c r="B44" s="429"/>
      <c r="C44" s="430"/>
      <c r="D44" s="430"/>
      <c r="E44" s="430"/>
      <c r="F44" s="430"/>
      <c r="G44" s="430"/>
      <c r="H44" s="430"/>
      <c r="I44" s="430"/>
      <c r="J44" s="430"/>
      <c r="K44" s="430"/>
      <c r="L44" s="431"/>
      <c r="M44" s="479"/>
      <c r="N44" s="480"/>
      <c r="O44" s="479"/>
      <c r="P44" s="480"/>
      <c r="Q44" s="479"/>
      <c r="R44" s="480"/>
      <c r="S44" s="479"/>
      <c r="T44" s="480"/>
      <c r="U44" s="479"/>
      <c r="V44" s="480"/>
      <c r="W44" s="479"/>
      <c r="X44" s="480"/>
      <c r="Y44" s="479"/>
      <c r="Z44" s="480"/>
      <c r="AA44" s="479"/>
      <c r="AB44" s="480"/>
      <c r="AC44" s="493"/>
      <c r="AD44" s="493"/>
      <c r="AE44" s="493"/>
      <c r="AF44" s="493"/>
    </row>
    <row r="45" spans="1:32" ht="12" customHeight="1">
      <c r="A45" s="200">
        <v>1</v>
      </c>
      <c r="B45" s="436">
        <v>2</v>
      </c>
      <c r="C45" s="486"/>
      <c r="D45" s="486"/>
      <c r="E45" s="486"/>
      <c r="F45" s="486"/>
      <c r="G45" s="486"/>
      <c r="H45" s="486"/>
      <c r="I45" s="486"/>
      <c r="J45" s="486"/>
      <c r="K45" s="486"/>
      <c r="L45" s="437"/>
      <c r="M45" s="489">
        <v>15</v>
      </c>
      <c r="N45" s="490"/>
      <c r="O45" s="489">
        <v>16</v>
      </c>
      <c r="P45" s="490"/>
      <c r="Q45" s="489">
        <v>17</v>
      </c>
      <c r="R45" s="490"/>
      <c r="S45" s="489">
        <v>18</v>
      </c>
      <c r="T45" s="490"/>
      <c r="U45" s="489">
        <v>19</v>
      </c>
      <c r="V45" s="490"/>
      <c r="W45" s="489">
        <v>20</v>
      </c>
      <c r="X45" s="490"/>
      <c r="Y45" s="489">
        <v>21</v>
      </c>
      <c r="Z45" s="490"/>
      <c r="AA45" s="489">
        <v>22</v>
      </c>
      <c r="AB45" s="490"/>
      <c r="AC45" s="91">
        <v>23</v>
      </c>
      <c r="AD45" s="91">
        <v>24</v>
      </c>
      <c r="AE45" s="91">
        <v>25</v>
      </c>
      <c r="AF45" s="91">
        <v>26</v>
      </c>
    </row>
    <row r="46" spans="1:32" ht="15" customHeight="1">
      <c r="A46" s="198">
        <v>1</v>
      </c>
      <c r="B46" s="412" t="s">
        <v>610</v>
      </c>
      <c r="C46" s="412" t="s">
        <v>330</v>
      </c>
      <c r="D46" s="412" t="s">
        <v>330</v>
      </c>
      <c r="E46" s="412" t="s">
        <v>330</v>
      </c>
      <c r="F46" s="412" t="s">
        <v>330</v>
      </c>
      <c r="G46" s="412" t="s">
        <v>330</v>
      </c>
      <c r="H46" s="412" t="s">
        <v>330</v>
      </c>
      <c r="I46" s="412" t="s">
        <v>330</v>
      </c>
      <c r="J46" s="412" t="s">
        <v>330</v>
      </c>
      <c r="K46" s="412" t="s">
        <v>330</v>
      </c>
      <c r="L46" s="412" t="s">
        <v>330</v>
      </c>
      <c r="M46" s="417"/>
      <c r="N46" s="418"/>
      <c r="O46" s="417"/>
      <c r="P46" s="418"/>
      <c r="Q46" s="410">
        <f t="shared" ref="Q46:Q51" si="3">O46-M46</f>
        <v>0</v>
      </c>
      <c r="R46" s="411"/>
      <c r="S46" s="414"/>
      <c r="T46" s="415"/>
      <c r="U46" s="417"/>
      <c r="V46" s="418"/>
      <c r="W46" s="417"/>
      <c r="X46" s="418"/>
      <c r="Y46" s="410">
        <f t="shared" ref="Y46:Y51" si="4">W46-U46</f>
        <v>0</v>
      </c>
      <c r="Z46" s="411"/>
      <c r="AA46" s="414"/>
      <c r="AB46" s="415"/>
      <c r="AC46" s="92">
        <f>M34+U34+AC34+M46+U46</f>
        <v>0</v>
      </c>
      <c r="AD46" s="92">
        <f>O34+W34+AD34+O46+W46</f>
        <v>46.1</v>
      </c>
      <c r="AE46" s="92">
        <f>AD46-AC46</f>
        <v>46.1</v>
      </c>
      <c r="AF46" s="92"/>
    </row>
    <row r="47" spans="1:32" ht="15" customHeight="1">
      <c r="A47" s="198">
        <v>2</v>
      </c>
      <c r="B47" s="412" t="s">
        <v>611</v>
      </c>
      <c r="C47" s="412" t="s">
        <v>330</v>
      </c>
      <c r="D47" s="412" t="s">
        <v>330</v>
      </c>
      <c r="E47" s="412" t="s">
        <v>330</v>
      </c>
      <c r="F47" s="412" t="s">
        <v>330</v>
      </c>
      <c r="G47" s="412" t="s">
        <v>330</v>
      </c>
      <c r="H47" s="412" t="s">
        <v>330</v>
      </c>
      <c r="I47" s="412" t="s">
        <v>330</v>
      </c>
      <c r="J47" s="412" t="s">
        <v>330</v>
      </c>
      <c r="K47" s="412" t="s">
        <v>330</v>
      </c>
      <c r="L47" s="412" t="s">
        <v>330</v>
      </c>
      <c r="M47" s="417"/>
      <c r="N47" s="418"/>
      <c r="O47" s="417"/>
      <c r="P47" s="418"/>
      <c r="Q47" s="410">
        <f t="shared" si="3"/>
        <v>0</v>
      </c>
      <c r="R47" s="411"/>
      <c r="S47" s="414"/>
      <c r="T47" s="415"/>
      <c r="U47" s="417"/>
      <c r="V47" s="418"/>
      <c r="W47" s="417"/>
      <c r="X47" s="418"/>
      <c r="Y47" s="410">
        <f t="shared" si="4"/>
        <v>0</v>
      </c>
      <c r="Z47" s="411"/>
      <c r="AA47" s="414"/>
      <c r="AB47" s="415"/>
      <c r="AC47" s="92">
        <f>M35+U35+AC35+M47+U47</f>
        <v>20</v>
      </c>
      <c r="AD47" s="92">
        <f>O35+W35+AD35+O47+W47</f>
        <v>57.8</v>
      </c>
      <c r="AE47" s="92">
        <f>AD47-AC47</f>
        <v>37.799999999999997</v>
      </c>
      <c r="AF47" s="92">
        <v>289</v>
      </c>
    </row>
    <row r="48" spans="1:32" ht="15" customHeight="1">
      <c r="A48" s="64"/>
      <c r="B48" s="487"/>
      <c r="C48" s="487"/>
      <c r="D48" s="487"/>
      <c r="E48" s="487"/>
      <c r="F48" s="487"/>
      <c r="G48" s="487"/>
      <c r="H48" s="487"/>
      <c r="I48" s="487"/>
      <c r="J48" s="487"/>
      <c r="K48" s="487"/>
      <c r="L48" s="487"/>
      <c r="M48" s="417"/>
      <c r="N48" s="418"/>
      <c r="O48" s="417"/>
      <c r="P48" s="418"/>
      <c r="Q48" s="410">
        <f t="shared" si="3"/>
        <v>0</v>
      </c>
      <c r="R48" s="411"/>
      <c r="S48" s="414"/>
      <c r="T48" s="415"/>
      <c r="U48" s="417"/>
      <c r="V48" s="418"/>
      <c r="W48" s="417"/>
      <c r="X48" s="418"/>
      <c r="Y48" s="410">
        <f t="shared" si="4"/>
        <v>0</v>
      </c>
      <c r="Z48" s="411"/>
      <c r="AA48" s="414"/>
      <c r="AB48" s="415"/>
      <c r="AC48" s="92"/>
      <c r="AD48" s="92"/>
      <c r="AE48" s="92"/>
      <c r="AF48" s="92"/>
    </row>
    <row r="49" spans="1:32" ht="15" customHeight="1">
      <c r="A49" s="64"/>
      <c r="B49" s="487"/>
      <c r="C49" s="487"/>
      <c r="D49" s="487"/>
      <c r="E49" s="487"/>
      <c r="F49" s="487"/>
      <c r="G49" s="487"/>
      <c r="H49" s="487"/>
      <c r="I49" s="487"/>
      <c r="J49" s="487"/>
      <c r="K49" s="487"/>
      <c r="L49" s="487"/>
      <c r="M49" s="417"/>
      <c r="N49" s="418"/>
      <c r="O49" s="417"/>
      <c r="P49" s="418"/>
      <c r="Q49" s="410">
        <f t="shared" si="3"/>
        <v>0</v>
      </c>
      <c r="R49" s="411"/>
      <c r="S49" s="414"/>
      <c r="T49" s="415"/>
      <c r="U49" s="417"/>
      <c r="V49" s="418"/>
      <c r="W49" s="417"/>
      <c r="X49" s="418"/>
      <c r="Y49" s="410">
        <f t="shared" si="4"/>
        <v>0</v>
      </c>
      <c r="Z49" s="411"/>
      <c r="AA49" s="414"/>
      <c r="AB49" s="415"/>
      <c r="AC49" s="92"/>
      <c r="AD49" s="92"/>
      <c r="AE49" s="92"/>
      <c r="AF49" s="92"/>
    </row>
    <row r="50" spans="1:32" ht="15" customHeight="1">
      <c r="A50" s="64"/>
      <c r="B50" s="487"/>
      <c r="C50" s="487"/>
      <c r="D50" s="487"/>
      <c r="E50" s="487"/>
      <c r="F50" s="487"/>
      <c r="G50" s="487"/>
      <c r="H50" s="487"/>
      <c r="I50" s="487"/>
      <c r="J50" s="487"/>
      <c r="K50" s="487"/>
      <c r="L50" s="487"/>
      <c r="M50" s="417"/>
      <c r="N50" s="418"/>
      <c r="O50" s="417"/>
      <c r="P50" s="418"/>
      <c r="Q50" s="410">
        <f t="shared" si="3"/>
        <v>0</v>
      </c>
      <c r="R50" s="411"/>
      <c r="S50" s="414"/>
      <c r="T50" s="415"/>
      <c r="U50" s="417"/>
      <c r="V50" s="418"/>
      <c r="W50" s="417"/>
      <c r="X50" s="418"/>
      <c r="Y50" s="410">
        <f t="shared" si="4"/>
        <v>0</v>
      </c>
      <c r="Z50" s="411"/>
      <c r="AA50" s="414"/>
      <c r="AB50" s="415"/>
      <c r="AC50" s="92"/>
      <c r="AD50" s="92"/>
      <c r="AE50" s="92"/>
      <c r="AF50" s="92"/>
    </row>
    <row r="51" spans="1:32" ht="18" customHeight="1">
      <c r="A51" s="481" t="s">
        <v>46</v>
      </c>
      <c r="B51" s="482"/>
      <c r="C51" s="482"/>
      <c r="D51" s="482"/>
      <c r="E51" s="482"/>
      <c r="F51" s="482"/>
      <c r="G51" s="482"/>
      <c r="H51" s="482"/>
      <c r="I51" s="482"/>
      <c r="J51" s="482"/>
      <c r="K51" s="482"/>
      <c r="L51" s="483"/>
      <c r="M51" s="410">
        <f>SUM(M46:M50)</f>
        <v>0</v>
      </c>
      <c r="N51" s="411"/>
      <c r="O51" s="410">
        <f>SUM(O46:O50)</f>
        <v>0</v>
      </c>
      <c r="P51" s="411"/>
      <c r="Q51" s="410">
        <f t="shared" si="3"/>
        <v>0</v>
      </c>
      <c r="R51" s="411"/>
      <c r="S51" s="414"/>
      <c r="T51" s="415"/>
      <c r="U51" s="410">
        <f>SUM(U46:U50)</f>
        <v>0</v>
      </c>
      <c r="V51" s="411"/>
      <c r="W51" s="410">
        <f>SUM(W46:W50)</f>
        <v>0</v>
      </c>
      <c r="X51" s="411"/>
      <c r="Y51" s="410">
        <f t="shared" si="4"/>
        <v>0</v>
      </c>
      <c r="Z51" s="411"/>
      <c r="AA51" s="414"/>
      <c r="AB51" s="415"/>
      <c r="AC51" s="92">
        <f>SUM(AC46:AC50)</f>
        <v>20</v>
      </c>
      <c r="AD51" s="92">
        <f>SUM(AD46:AD50)</f>
        <v>103.9</v>
      </c>
      <c r="AE51" s="92">
        <f>SUM(AE46:AE50)</f>
        <v>83.9</v>
      </c>
      <c r="AF51" s="92">
        <v>519.5</v>
      </c>
    </row>
    <row r="52" spans="1:32" ht="15" customHeight="1">
      <c r="A52" s="481" t="s">
        <v>47</v>
      </c>
      <c r="B52" s="482"/>
      <c r="C52" s="482"/>
      <c r="D52" s="482"/>
      <c r="E52" s="482"/>
      <c r="F52" s="482"/>
      <c r="G52" s="482"/>
      <c r="H52" s="482"/>
      <c r="I52" s="482"/>
      <c r="J52" s="482"/>
      <c r="K52" s="482"/>
      <c r="L52" s="483"/>
      <c r="M52" s="414"/>
      <c r="N52" s="415"/>
      <c r="O52" s="414"/>
      <c r="P52" s="415"/>
      <c r="Q52" s="414"/>
      <c r="R52" s="415"/>
      <c r="S52" s="419"/>
      <c r="T52" s="420"/>
      <c r="U52" s="414"/>
      <c r="V52" s="415"/>
      <c r="W52" s="414"/>
      <c r="X52" s="415"/>
      <c r="Y52" s="414"/>
      <c r="Z52" s="415"/>
      <c r="AA52" s="419"/>
      <c r="AB52" s="420"/>
      <c r="AC52" s="92"/>
      <c r="AD52" s="92"/>
      <c r="AE52" s="93"/>
      <c r="AF52" s="93"/>
    </row>
    <row r="53" spans="1:32" ht="5.25" customHeight="1">
      <c r="A53" s="94"/>
      <c r="B53" s="94"/>
      <c r="C53" s="94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14"/>
      <c r="X53" s="14"/>
      <c r="Y53" s="14"/>
      <c r="Z53" s="14"/>
      <c r="AA53" s="14"/>
      <c r="AB53" s="14"/>
      <c r="AC53" s="14"/>
      <c r="AD53" s="14"/>
      <c r="AE53" s="14"/>
      <c r="AF53" s="14"/>
    </row>
    <row r="54" spans="1:32" s="30" customFormat="1" ht="12.75" customHeight="1">
      <c r="A54" s="82"/>
      <c r="B54" s="82"/>
      <c r="C54" s="82" t="s">
        <v>227</v>
      </c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</row>
    <row r="55" spans="1:32" s="51" customFormat="1" ht="13.5" customHeight="1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96"/>
      <c r="L55" s="14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6"/>
      <c r="AB55" s="96"/>
      <c r="AC55" s="96"/>
      <c r="AD55" s="536" t="s">
        <v>138</v>
      </c>
      <c r="AE55" s="536"/>
      <c r="AF55" s="536"/>
    </row>
    <row r="56" spans="1:32" s="52" customFormat="1" ht="17.25" customHeight="1">
      <c r="A56" s="424" t="s">
        <v>129</v>
      </c>
      <c r="B56" s="371" t="s">
        <v>195</v>
      </c>
      <c r="C56" s="373"/>
      <c r="D56" s="379" t="s">
        <v>198</v>
      </c>
      <c r="E56" s="379"/>
      <c r="F56" s="379" t="s">
        <v>130</v>
      </c>
      <c r="G56" s="379"/>
      <c r="H56" s="379" t="s">
        <v>296</v>
      </c>
      <c r="I56" s="379"/>
      <c r="J56" s="379" t="s">
        <v>298</v>
      </c>
      <c r="K56" s="379"/>
      <c r="L56" s="488" t="s">
        <v>297</v>
      </c>
      <c r="M56" s="488"/>
      <c r="N56" s="488"/>
      <c r="O56" s="488"/>
      <c r="P56" s="488"/>
      <c r="Q56" s="488"/>
      <c r="R56" s="488"/>
      <c r="S56" s="488"/>
      <c r="T56" s="488"/>
      <c r="U56" s="488"/>
      <c r="V56" s="383" t="s">
        <v>196</v>
      </c>
      <c r="W56" s="383"/>
      <c r="X56" s="383"/>
      <c r="Y56" s="383"/>
      <c r="Z56" s="383"/>
      <c r="AA56" s="371" t="s">
        <v>197</v>
      </c>
      <c r="AB56" s="372"/>
      <c r="AC56" s="372"/>
      <c r="AD56" s="372"/>
      <c r="AE56" s="372"/>
      <c r="AF56" s="373"/>
    </row>
    <row r="57" spans="1:32" s="52" customFormat="1" ht="24.75" customHeight="1">
      <c r="A57" s="424"/>
      <c r="B57" s="475"/>
      <c r="C57" s="476"/>
      <c r="D57" s="379"/>
      <c r="E57" s="379"/>
      <c r="F57" s="379"/>
      <c r="G57" s="379"/>
      <c r="H57" s="379"/>
      <c r="I57" s="379"/>
      <c r="J57" s="379"/>
      <c r="K57" s="379"/>
      <c r="L57" s="379" t="s">
        <v>175</v>
      </c>
      <c r="M57" s="379"/>
      <c r="N57" s="383" t="s">
        <v>289</v>
      </c>
      <c r="O57" s="383"/>
      <c r="P57" s="379" t="s">
        <v>180</v>
      </c>
      <c r="Q57" s="379"/>
      <c r="R57" s="379"/>
      <c r="S57" s="379"/>
      <c r="T57" s="379"/>
      <c r="U57" s="379"/>
      <c r="V57" s="383"/>
      <c r="W57" s="383"/>
      <c r="X57" s="383"/>
      <c r="Y57" s="383"/>
      <c r="Z57" s="383"/>
      <c r="AA57" s="475"/>
      <c r="AB57" s="504"/>
      <c r="AC57" s="504"/>
      <c r="AD57" s="504"/>
      <c r="AE57" s="504"/>
      <c r="AF57" s="476"/>
    </row>
    <row r="58" spans="1:32" s="53" customFormat="1" ht="85.5" customHeight="1">
      <c r="A58" s="424"/>
      <c r="B58" s="374"/>
      <c r="C58" s="376"/>
      <c r="D58" s="379"/>
      <c r="E58" s="379"/>
      <c r="F58" s="379"/>
      <c r="G58" s="379"/>
      <c r="H58" s="379"/>
      <c r="I58" s="379"/>
      <c r="J58" s="379"/>
      <c r="K58" s="379"/>
      <c r="L58" s="379"/>
      <c r="M58" s="379"/>
      <c r="N58" s="383"/>
      <c r="O58" s="383"/>
      <c r="P58" s="379" t="s">
        <v>176</v>
      </c>
      <c r="Q58" s="379"/>
      <c r="R58" s="379" t="s">
        <v>177</v>
      </c>
      <c r="S58" s="379"/>
      <c r="T58" s="379" t="s">
        <v>178</v>
      </c>
      <c r="U58" s="379"/>
      <c r="V58" s="383"/>
      <c r="W58" s="383"/>
      <c r="X58" s="383"/>
      <c r="Y58" s="383"/>
      <c r="Z58" s="383"/>
      <c r="AA58" s="374"/>
      <c r="AB58" s="375"/>
      <c r="AC58" s="375"/>
      <c r="AD58" s="375"/>
      <c r="AE58" s="375"/>
      <c r="AF58" s="376"/>
    </row>
    <row r="59" spans="1:32" s="52" customFormat="1" ht="12" customHeight="1">
      <c r="A59" s="97">
        <v>1</v>
      </c>
      <c r="B59" s="380">
        <v>2</v>
      </c>
      <c r="C59" s="382"/>
      <c r="D59" s="379">
        <v>3</v>
      </c>
      <c r="E59" s="379"/>
      <c r="F59" s="379">
        <v>4</v>
      </c>
      <c r="G59" s="379"/>
      <c r="H59" s="379">
        <v>5</v>
      </c>
      <c r="I59" s="379"/>
      <c r="J59" s="379">
        <v>6</v>
      </c>
      <c r="K59" s="379"/>
      <c r="L59" s="380">
        <v>7</v>
      </c>
      <c r="M59" s="382"/>
      <c r="N59" s="380">
        <v>8</v>
      </c>
      <c r="O59" s="382"/>
      <c r="P59" s="379">
        <v>9</v>
      </c>
      <c r="Q59" s="379"/>
      <c r="R59" s="424">
        <v>10</v>
      </c>
      <c r="S59" s="424"/>
      <c r="T59" s="379">
        <v>11</v>
      </c>
      <c r="U59" s="379"/>
      <c r="V59" s="380">
        <v>12</v>
      </c>
      <c r="W59" s="381"/>
      <c r="X59" s="381"/>
      <c r="Y59" s="381"/>
      <c r="Z59" s="382"/>
      <c r="AA59" s="379">
        <v>13</v>
      </c>
      <c r="AB59" s="379"/>
      <c r="AC59" s="379"/>
      <c r="AD59" s="379"/>
      <c r="AE59" s="379"/>
      <c r="AF59" s="379"/>
    </row>
    <row r="60" spans="1:32" s="52" customFormat="1" ht="20.100000000000001" customHeight="1">
      <c r="A60" s="98"/>
      <c r="B60" s="473"/>
      <c r="C60" s="474"/>
      <c r="D60" s="421"/>
      <c r="E60" s="421"/>
      <c r="F60" s="425"/>
      <c r="G60" s="425"/>
      <c r="H60" s="425"/>
      <c r="I60" s="425"/>
      <c r="J60" s="425"/>
      <c r="K60" s="425"/>
      <c r="L60" s="425"/>
      <c r="M60" s="425"/>
      <c r="N60" s="410">
        <f>SUM(P60,R60,T60)</f>
        <v>0</v>
      </c>
      <c r="O60" s="411"/>
      <c r="P60" s="425"/>
      <c r="Q60" s="425"/>
      <c r="R60" s="425"/>
      <c r="S60" s="425"/>
      <c r="T60" s="425"/>
      <c r="U60" s="425"/>
      <c r="V60" s="439"/>
      <c r="W60" s="440"/>
      <c r="X60" s="440"/>
      <c r="Y60" s="440"/>
      <c r="Z60" s="441"/>
      <c r="AA60" s="501"/>
      <c r="AB60" s="501"/>
      <c r="AC60" s="501"/>
      <c r="AD60" s="501"/>
      <c r="AE60" s="501"/>
      <c r="AF60" s="501"/>
    </row>
    <row r="61" spans="1:32" s="52" customFormat="1" ht="20.100000000000001" customHeight="1">
      <c r="A61" s="98"/>
      <c r="B61" s="473"/>
      <c r="C61" s="474"/>
      <c r="D61" s="421"/>
      <c r="E61" s="421"/>
      <c r="F61" s="425"/>
      <c r="G61" s="425"/>
      <c r="H61" s="425"/>
      <c r="I61" s="425"/>
      <c r="J61" s="425"/>
      <c r="K61" s="425"/>
      <c r="L61" s="425"/>
      <c r="M61" s="425"/>
      <c r="N61" s="410">
        <f>SUM(P61,R61,T61)</f>
        <v>0</v>
      </c>
      <c r="O61" s="411"/>
      <c r="P61" s="425"/>
      <c r="Q61" s="425"/>
      <c r="R61" s="425"/>
      <c r="S61" s="425"/>
      <c r="T61" s="425"/>
      <c r="U61" s="425"/>
      <c r="V61" s="439"/>
      <c r="W61" s="440"/>
      <c r="X61" s="440"/>
      <c r="Y61" s="440"/>
      <c r="Z61" s="441"/>
      <c r="AA61" s="501"/>
      <c r="AB61" s="501"/>
      <c r="AC61" s="501"/>
      <c r="AD61" s="501"/>
      <c r="AE61" s="501"/>
      <c r="AF61" s="501"/>
    </row>
    <row r="62" spans="1:32" s="52" customFormat="1" ht="20.100000000000001" customHeight="1">
      <c r="A62" s="98"/>
      <c r="B62" s="473"/>
      <c r="C62" s="474"/>
      <c r="D62" s="421"/>
      <c r="E62" s="421"/>
      <c r="F62" s="425"/>
      <c r="G62" s="425"/>
      <c r="H62" s="425"/>
      <c r="I62" s="425"/>
      <c r="J62" s="425"/>
      <c r="K62" s="425"/>
      <c r="L62" s="425"/>
      <c r="M62" s="425"/>
      <c r="N62" s="410">
        <f>SUM(P62,R62,T62)</f>
        <v>0</v>
      </c>
      <c r="O62" s="411"/>
      <c r="P62" s="425"/>
      <c r="Q62" s="425"/>
      <c r="R62" s="425"/>
      <c r="S62" s="425"/>
      <c r="T62" s="425"/>
      <c r="U62" s="425"/>
      <c r="V62" s="439"/>
      <c r="W62" s="440"/>
      <c r="X62" s="440"/>
      <c r="Y62" s="440"/>
      <c r="Z62" s="441"/>
      <c r="AA62" s="501"/>
      <c r="AB62" s="501"/>
      <c r="AC62" s="501"/>
      <c r="AD62" s="501"/>
      <c r="AE62" s="501"/>
      <c r="AF62" s="501"/>
    </row>
    <row r="63" spans="1:32" s="52" customFormat="1" ht="20.100000000000001" customHeight="1">
      <c r="A63" s="98"/>
      <c r="B63" s="473"/>
      <c r="C63" s="474"/>
      <c r="D63" s="421"/>
      <c r="E63" s="421"/>
      <c r="F63" s="425"/>
      <c r="G63" s="425"/>
      <c r="H63" s="425"/>
      <c r="I63" s="425"/>
      <c r="J63" s="425"/>
      <c r="K63" s="425"/>
      <c r="L63" s="425"/>
      <c r="M63" s="425"/>
      <c r="N63" s="410">
        <f>SUM(P63,R63,T63)</f>
        <v>0</v>
      </c>
      <c r="O63" s="411"/>
      <c r="P63" s="425"/>
      <c r="Q63" s="425"/>
      <c r="R63" s="425"/>
      <c r="S63" s="425"/>
      <c r="T63" s="425"/>
      <c r="U63" s="425"/>
      <c r="V63" s="439"/>
      <c r="W63" s="440"/>
      <c r="X63" s="440"/>
      <c r="Y63" s="440"/>
      <c r="Z63" s="441"/>
      <c r="AA63" s="501"/>
      <c r="AB63" s="501"/>
      <c r="AC63" s="501"/>
      <c r="AD63" s="501"/>
      <c r="AE63" s="501"/>
      <c r="AF63" s="501"/>
    </row>
    <row r="64" spans="1:32" s="52" customFormat="1" ht="20.100000000000001" customHeight="1">
      <c r="A64" s="98"/>
      <c r="B64" s="473"/>
      <c r="C64" s="474"/>
      <c r="D64" s="421"/>
      <c r="E64" s="421"/>
      <c r="F64" s="425"/>
      <c r="G64" s="425"/>
      <c r="H64" s="425"/>
      <c r="I64" s="425"/>
      <c r="J64" s="425"/>
      <c r="K64" s="425"/>
      <c r="L64" s="425"/>
      <c r="M64" s="425"/>
      <c r="N64" s="410">
        <f>SUM(P64,R64,T64)</f>
        <v>0</v>
      </c>
      <c r="O64" s="411"/>
      <c r="P64" s="425"/>
      <c r="Q64" s="425"/>
      <c r="R64" s="425"/>
      <c r="S64" s="425"/>
      <c r="T64" s="425"/>
      <c r="U64" s="425"/>
      <c r="V64" s="439"/>
      <c r="W64" s="440"/>
      <c r="X64" s="440"/>
      <c r="Y64" s="440"/>
      <c r="Z64" s="441"/>
      <c r="AA64" s="501"/>
      <c r="AB64" s="501"/>
      <c r="AC64" s="501"/>
      <c r="AD64" s="501"/>
      <c r="AE64" s="501"/>
      <c r="AF64" s="501"/>
    </row>
    <row r="65" spans="1:32" s="52" customFormat="1" ht="21" customHeight="1">
      <c r="A65" s="498" t="s">
        <v>46</v>
      </c>
      <c r="B65" s="499"/>
      <c r="C65" s="499"/>
      <c r="D65" s="499"/>
      <c r="E65" s="500"/>
      <c r="F65" s="438">
        <f>SUM(F60:G64)</f>
        <v>0</v>
      </c>
      <c r="G65" s="438"/>
      <c r="H65" s="438">
        <f>SUM(H60:I64)</f>
        <v>0</v>
      </c>
      <c r="I65" s="438"/>
      <c r="J65" s="438">
        <f>SUM(J60:K64)</f>
        <v>0</v>
      </c>
      <c r="K65" s="438"/>
      <c r="L65" s="438">
        <f>SUM(L60:M64)</f>
        <v>0</v>
      </c>
      <c r="M65" s="438"/>
      <c r="N65" s="438">
        <f>SUM(N60:O64)</f>
        <v>0</v>
      </c>
      <c r="O65" s="438"/>
      <c r="P65" s="438">
        <f>SUM(P60:Q64)</f>
        <v>0</v>
      </c>
      <c r="Q65" s="438"/>
      <c r="R65" s="438">
        <f>SUM(R60:S64)</f>
        <v>0</v>
      </c>
      <c r="S65" s="438"/>
      <c r="T65" s="438">
        <f>SUM(T60:U64)</f>
        <v>0</v>
      </c>
      <c r="U65" s="438"/>
      <c r="V65" s="439"/>
      <c r="W65" s="440"/>
      <c r="X65" s="440"/>
      <c r="Y65" s="440"/>
      <c r="Z65" s="441"/>
      <c r="AA65" s="501"/>
      <c r="AB65" s="501"/>
      <c r="AC65" s="501"/>
      <c r="AD65" s="501"/>
      <c r="AE65" s="501"/>
      <c r="AF65" s="501"/>
    </row>
    <row r="66" spans="1:32" s="52" customFormat="1" ht="7.5" customHeight="1">
      <c r="A66" s="106"/>
      <c r="B66" s="106"/>
      <c r="C66" s="106"/>
      <c r="D66" s="106"/>
      <c r="E66" s="106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7"/>
      <c r="W66" s="107"/>
      <c r="X66" s="107"/>
      <c r="Y66" s="107"/>
      <c r="Z66" s="107"/>
      <c r="AA66" s="86"/>
      <c r="AB66" s="86"/>
      <c r="AC66" s="86"/>
      <c r="AD66" s="86"/>
      <c r="AE66" s="86"/>
      <c r="AF66" s="86"/>
    </row>
    <row r="67" spans="1:32" s="52" customFormat="1" ht="19.5" customHeight="1">
      <c r="A67" s="21"/>
      <c r="B67" s="535" t="s">
        <v>228</v>
      </c>
      <c r="C67" s="535"/>
      <c r="D67" s="535"/>
      <c r="E67" s="535"/>
      <c r="F67" s="535"/>
      <c r="G67" s="535"/>
      <c r="H67" s="535"/>
      <c r="I67" s="535"/>
      <c r="J67" s="535"/>
      <c r="K67" s="535"/>
      <c r="L67" s="535"/>
      <c r="M67" s="535"/>
      <c r="N67" s="535"/>
      <c r="O67" s="535"/>
      <c r="P67" s="535"/>
      <c r="Q67" s="535"/>
      <c r="R67" s="535"/>
      <c r="S67" s="535"/>
      <c r="T67" s="535"/>
      <c r="U67" s="535"/>
      <c r="V67" s="535"/>
      <c r="W67" s="535"/>
      <c r="X67" s="535"/>
      <c r="Y67" s="535"/>
      <c r="Z67" s="535"/>
      <c r="AA67" s="535"/>
      <c r="AB67" s="535"/>
      <c r="AC67" s="535"/>
      <c r="AD67" s="535"/>
      <c r="AE67" s="535"/>
      <c r="AF67" s="86"/>
    </row>
    <row r="68" spans="1:32" s="52" customFormat="1" ht="24.95" customHeight="1">
      <c r="A68" s="505" t="s">
        <v>44</v>
      </c>
      <c r="B68" s="318" t="s">
        <v>164</v>
      </c>
      <c r="C68" s="318"/>
      <c r="D68" s="318"/>
      <c r="E68" s="318"/>
      <c r="F68" s="318"/>
      <c r="G68" s="318"/>
      <c r="H68" s="318"/>
      <c r="I68" s="318"/>
      <c r="J68" s="318"/>
      <c r="K68" s="341" t="s">
        <v>209</v>
      </c>
      <c r="L68" s="341"/>
      <c r="M68" s="341"/>
      <c r="N68" s="508" t="s">
        <v>210</v>
      </c>
      <c r="O68" s="509"/>
      <c r="P68" s="510"/>
      <c r="Q68" s="342" t="s">
        <v>211</v>
      </c>
      <c r="R68" s="342"/>
      <c r="S68" s="342"/>
      <c r="T68" s="318" t="s">
        <v>212</v>
      </c>
      <c r="U68" s="318"/>
      <c r="V68" s="318"/>
      <c r="W68" s="504"/>
      <c r="X68" s="504"/>
      <c r="Y68" s="504"/>
      <c r="Z68" s="504"/>
      <c r="AA68" s="504"/>
      <c r="AB68" s="504"/>
      <c r="AC68" s="504"/>
      <c r="AD68" s="504"/>
      <c r="AE68" s="68"/>
      <c r="AF68" s="86"/>
    </row>
    <row r="69" spans="1:32" s="52" customFormat="1" ht="21.75" customHeight="1">
      <c r="A69" s="506"/>
      <c r="B69" s="318"/>
      <c r="C69" s="318"/>
      <c r="D69" s="318"/>
      <c r="E69" s="318"/>
      <c r="F69" s="318"/>
      <c r="G69" s="318"/>
      <c r="H69" s="318"/>
      <c r="I69" s="318"/>
      <c r="J69" s="318"/>
      <c r="K69" s="341"/>
      <c r="L69" s="341"/>
      <c r="M69" s="341"/>
      <c r="N69" s="511"/>
      <c r="O69" s="503"/>
      <c r="P69" s="512"/>
      <c r="Q69" s="342"/>
      <c r="R69" s="342"/>
      <c r="S69" s="342"/>
      <c r="T69" s="318"/>
      <c r="U69" s="318"/>
      <c r="V69" s="318"/>
      <c r="W69" s="503"/>
      <c r="X69" s="503"/>
      <c r="Y69" s="503"/>
      <c r="Z69" s="503"/>
      <c r="AA69" s="503"/>
      <c r="AB69" s="503"/>
      <c r="AC69" s="503"/>
      <c r="AD69" s="503"/>
      <c r="AE69" s="68"/>
      <c r="AF69" s="86"/>
    </row>
    <row r="70" spans="1:32" s="52" customFormat="1" ht="44.25" customHeight="1">
      <c r="A70" s="507"/>
      <c r="B70" s="318"/>
      <c r="C70" s="318"/>
      <c r="D70" s="318"/>
      <c r="E70" s="318"/>
      <c r="F70" s="318"/>
      <c r="G70" s="318"/>
      <c r="H70" s="318"/>
      <c r="I70" s="318"/>
      <c r="J70" s="318"/>
      <c r="K70" s="341"/>
      <c r="L70" s="341"/>
      <c r="M70" s="341"/>
      <c r="N70" s="513"/>
      <c r="O70" s="514"/>
      <c r="P70" s="515"/>
      <c r="Q70" s="342"/>
      <c r="R70" s="342"/>
      <c r="S70" s="342"/>
      <c r="T70" s="318"/>
      <c r="U70" s="318"/>
      <c r="V70" s="318"/>
      <c r="W70" s="503"/>
      <c r="X70" s="503"/>
      <c r="Y70" s="503"/>
      <c r="Z70" s="503"/>
      <c r="AA70" s="503"/>
      <c r="AB70" s="503"/>
      <c r="AC70" s="503"/>
      <c r="AD70" s="503"/>
      <c r="AE70" s="68"/>
      <c r="AF70" s="86"/>
    </row>
    <row r="71" spans="1:32" s="52" customFormat="1" ht="12.75" customHeight="1">
      <c r="A71" s="81">
        <v>1</v>
      </c>
      <c r="B71" s="519">
        <v>2</v>
      </c>
      <c r="C71" s="519"/>
      <c r="D71" s="519"/>
      <c r="E71" s="519"/>
      <c r="F71" s="519"/>
      <c r="G71" s="519"/>
      <c r="H71" s="519"/>
      <c r="I71" s="519"/>
      <c r="J71" s="519"/>
      <c r="K71" s="516">
        <v>3</v>
      </c>
      <c r="L71" s="516"/>
      <c r="M71" s="516"/>
      <c r="N71" s="516">
        <v>4</v>
      </c>
      <c r="O71" s="516"/>
      <c r="P71" s="516"/>
      <c r="Q71" s="516">
        <v>5</v>
      </c>
      <c r="R71" s="516"/>
      <c r="S71" s="516"/>
      <c r="T71" s="516">
        <v>6</v>
      </c>
      <c r="U71" s="516"/>
      <c r="V71" s="516"/>
      <c r="W71" s="517"/>
      <c r="X71" s="517"/>
      <c r="Y71" s="517"/>
      <c r="Z71" s="517"/>
      <c r="AA71" s="517"/>
      <c r="AB71" s="517"/>
      <c r="AC71" s="517"/>
      <c r="AD71" s="517"/>
      <c r="AE71" s="68"/>
      <c r="AF71" s="86"/>
    </row>
    <row r="72" spans="1:32" s="52" customFormat="1" ht="25.5" customHeight="1">
      <c r="A72" s="77"/>
      <c r="B72" s="391" t="s">
        <v>222</v>
      </c>
      <c r="C72" s="391"/>
      <c r="D72" s="391"/>
      <c r="E72" s="391"/>
      <c r="F72" s="391"/>
      <c r="G72" s="391"/>
      <c r="H72" s="391"/>
      <c r="I72" s="391"/>
      <c r="J72" s="391"/>
      <c r="K72" s="354"/>
      <c r="L72" s="354"/>
      <c r="M72" s="354"/>
      <c r="N72" s="354"/>
      <c r="O72" s="354"/>
      <c r="P72" s="354"/>
      <c r="Q72" s="354"/>
      <c r="R72" s="354"/>
      <c r="S72" s="354"/>
      <c r="T72" s="354"/>
      <c r="U72" s="354"/>
      <c r="V72" s="354"/>
      <c r="W72" s="502"/>
      <c r="X72" s="502"/>
      <c r="Y72" s="502"/>
      <c r="Z72" s="502"/>
      <c r="AA72" s="502"/>
      <c r="AB72" s="502"/>
      <c r="AC72" s="502"/>
      <c r="AD72" s="502"/>
      <c r="AE72" s="68"/>
      <c r="AF72" s="86"/>
    </row>
    <row r="73" spans="1:32" s="52" customFormat="1" ht="19.5" customHeight="1">
      <c r="A73" s="77"/>
      <c r="B73" s="518" t="s">
        <v>223</v>
      </c>
      <c r="C73" s="518"/>
      <c r="D73" s="518"/>
      <c r="E73" s="518"/>
      <c r="F73" s="518"/>
      <c r="G73" s="518"/>
      <c r="H73" s="518"/>
      <c r="I73" s="518"/>
      <c r="J73" s="518"/>
      <c r="K73" s="354"/>
      <c r="L73" s="354"/>
      <c r="M73" s="354"/>
      <c r="N73" s="354"/>
      <c r="O73" s="354"/>
      <c r="P73" s="354"/>
      <c r="Q73" s="354"/>
      <c r="R73" s="354"/>
      <c r="S73" s="354"/>
      <c r="T73" s="354"/>
      <c r="U73" s="354"/>
      <c r="V73" s="354"/>
      <c r="W73" s="502"/>
      <c r="X73" s="502"/>
      <c r="Y73" s="502"/>
      <c r="Z73" s="502"/>
      <c r="AA73" s="502"/>
      <c r="AB73" s="502"/>
      <c r="AC73" s="502"/>
      <c r="AD73" s="502"/>
      <c r="AE73" s="68"/>
      <c r="AF73" s="86"/>
    </row>
    <row r="74" spans="1:32" s="52" customFormat="1" ht="19.5" customHeight="1">
      <c r="A74" s="77"/>
      <c r="B74" s="518" t="s">
        <v>224</v>
      </c>
      <c r="C74" s="518"/>
      <c r="D74" s="518"/>
      <c r="E74" s="518"/>
      <c r="F74" s="518"/>
      <c r="G74" s="518"/>
      <c r="H74" s="518"/>
      <c r="I74" s="518"/>
      <c r="J74" s="518"/>
      <c r="K74" s="354"/>
      <c r="L74" s="354"/>
      <c r="M74" s="354"/>
      <c r="N74" s="354"/>
      <c r="O74" s="354"/>
      <c r="P74" s="354"/>
      <c r="Q74" s="354"/>
      <c r="R74" s="354"/>
      <c r="S74" s="354"/>
      <c r="T74" s="354"/>
      <c r="U74" s="354"/>
      <c r="V74" s="354"/>
      <c r="W74" s="502"/>
      <c r="X74" s="502"/>
      <c r="Y74" s="502"/>
      <c r="Z74" s="502"/>
      <c r="AA74" s="502"/>
      <c r="AB74" s="502"/>
      <c r="AC74" s="502"/>
      <c r="AD74" s="502"/>
      <c r="AE74" s="68"/>
      <c r="AF74" s="86"/>
    </row>
    <row r="75" spans="1:32" s="52" customFormat="1" ht="23.25" customHeight="1">
      <c r="A75" s="77"/>
      <c r="B75" s="520" t="s">
        <v>225</v>
      </c>
      <c r="C75" s="521"/>
      <c r="D75" s="521"/>
      <c r="E75" s="521"/>
      <c r="F75" s="521"/>
      <c r="G75" s="521"/>
      <c r="H75" s="521"/>
      <c r="I75" s="521"/>
      <c r="J75" s="522"/>
      <c r="K75" s="354"/>
      <c r="L75" s="354"/>
      <c r="M75" s="354"/>
      <c r="N75" s="354"/>
      <c r="O75" s="354"/>
      <c r="P75" s="354"/>
      <c r="Q75" s="354"/>
      <c r="R75" s="354"/>
      <c r="S75" s="354"/>
      <c r="T75" s="354"/>
      <c r="U75" s="354"/>
      <c r="V75" s="354"/>
      <c r="W75" s="502"/>
      <c r="X75" s="502"/>
      <c r="Y75" s="502"/>
      <c r="Z75" s="502"/>
      <c r="AA75" s="502"/>
      <c r="AB75" s="502"/>
      <c r="AC75" s="502"/>
      <c r="AD75" s="502"/>
      <c r="AE75" s="68"/>
      <c r="AF75" s="86"/>
    </row>
    <row r="76" spans="1:32" s="52" customFormat="1" ht="18" customHeight="1">
      <c r="A76" s="77"/>
      <c r="B76" s="518" t="s">
        <v>223</v>
      </c>
      <c r="C76" s="518"/>
      <c r="D76" s="518"/>
      <c r="E76" s="518"/>
      <c r="F76" s="518"/>
      <c r="G76" s="518"/>
      <c r="H76" s="518"/>
      <c r="I76" s="518"/>
      <c r="J76" s="518"/>
      <c r="K76" s="354"/>
      <c r="L76" s="354"/>
      <c r="M76" s="354"/>
      <c r="N76" s="354"/>
      <c r="O76" s="354"/>
      <c r="P76" s="354"/>
      <c r="Q76" s="354"/>
      <c r="R76" s="354"/>
      <c r="S76" s="354"/>
      <c r="T76" s="354"/>
      <c r="U76" s="354"/>
      <c r="V76" s="354"/>
      <c r="W76" s="502"/>
      <c r="X76" s="502"/>
      <c r="Y76" s="502"/>
      <c r="Z76" s="502"/>
      <c r="AA76" s="502"/>
      <c r="AB76" s="502"/>
      <c r="AC76" s="502"/>
      <c r="AD76" s="502"/>
      <c r="AE76" s="68"/>
      <c r="AF76" s="86"/>
    </row>
    <row r="77" spans="1:32" s="52" customFormat="1" ht="24.95" customHeight="1">
      <c r="A77" s="104"/>
      <c r="B77" s="518" t="s">
        <v>224</v>
      </c>
      <c r="C77" s="518"/>
      <c r="D77" s="518"/>
      <c r="E77" s="518"/>
      <c r="F77" s="518"/>
      <c r="G77" s="518"/>
      <c r="H77" s="518"/>
      <c r="I77" s="518"/>
      <c r="J77" s="518"/>
      <c r="K77" s="354"/>
      <c r="L77" s="354"/>
      <c r="M77" s="354"/>
      <c r="N77" s="354"/>
      <c r="O77" s="354"/>
      <c r="P77" s="354"/>
      <c r="Q77" s="354"/>
      <c r="R77" s="354"/>
      <c r="S77" s="354"/>
      <c r="T77" s="354"/>
      <c r="U77" s="354"/>
      <c r="V77" s="354"/>
      <c r="W77" s="502"/>
      <c r="X77" s="502"/>
      <c r="Y77" s="502"/>
      <c r="Z77" s="502"/>
      <c r="AA77" s="502"/>
      <c r="AB77" s="502"/>
      <c r="AC77" s="502"/>
      <c r="AD77" s="502"/>
      <c r="AE77" s="68"/>
      <c r="AF77" s="86"/>
    </row>
    <row r="78" spans="1:32" s="52" customFormat="1" ht="23.25" customHeight="1">
      <c r="A78" s="104"/>
      <c r="B78" s="520" t="s">
        <v>226</v>
      </c>
      <c r="C78" s="521"/>
      <c r="D78" s="521"/>
      <c r="E78" s="521"/>
      <c r="F78" s="521"/>
      <c r="G78" s="521"/>
      <c r="H78" s="521"/>
      <c r="I78" s="521"/>
      <c r="J78" s="522"/>
      <c r="K78" s="354"/>
      <c r="L78" s="354"/>
      <c r="M78" s="354"/>
      <c r="N78" s="354"/>
      <c r="O78" s="354"/>
      <c r="P78" s="354"/>
      <c r="Q78" s="354"/>
      <c r="R78" s="354"/>
      <c r="S78" s="354"/>
      <c r="T78" s="354"/>
      <c r="U78" s="354"/>
      <c r="V78" s="354"/>
      <c r="W78" s="502"/>
      <c r="X78" s="502"/>
      <c r="Y78" s="502"/>
      <c r="Z78" s="502"/>
      <c r="AA78" s="502"/>
      <c r="AB78" s="502"/>
      <c r="AC78" s="502"/>
      <c r="AD78" s="502"/>
      <c r="AE78" s="68"/>
      <c r="AF78" s="86"/>
    </row>
    <row r="79" spans="1:32" s="52" customFormat="1" ht="17.25" customHeight="1">
      <c r="A79" s="104"/>
      <c r="B79" s="518" t="s">
        <v>612</v>
      </c>
      <c r="C79" s="518"/>
      <c r="D79" s="518"/>
      <c r="E79" s="518"/>
      <c r="F79" s="518"/>
      <c r="G79" s="518"/>
      <c r="H79" s="518"/>
      <c r="I79" s="518"/>
      <c r="J79" s="518"/>
      <c r="K79" s="524">
        <v>342.2</v>
      </c>
      <c r="L79" s="525"/>
      <c r="M79" s="526"/>
      <c r="N79" s="523">
        <v>440</v>
      </c>
      <c r="O79" s="523"/>
      <c r="P79" s="523"/>
      <c r="Q79" s="523">
        <v>630.1</v>
      </c>
      <c r="R79" s="523"/>
      <c r="S79" s="523"/>
      <c r="T79" s="523">
        <f>Q79-N79</f>
        <v>190.10000000000002</v>
      </c>
      <c r="U79" s="523"/>
      <c r="V79" s="523"/>
      <c r="W79" s="502"/>
      <c r="X79" s="502"/>
      <c r="Y79" s="502"/>
      <c r="Z79" s="502"/>
      <c r="AA79" s="502"/>
      <c r="AB79" s="502"/>
      <c r="AC79" s="502"/>
      <c r="AD79" s="502"/>
      <c r="AE79" s="68"/>
      <c r="AF79" s="86"/>
    </row>
    <row r="80" spans="1:32" ht="18" customHeight="1">
      <c r="A80" s="104"/>
      <c r="B80" s="518" t="s">
        <v>613</v>
      </c>
      <c r="C80" s="518"/>
      <c r="D80" s="518"/>
      <c r="E80" s="518"/>
      <c r="F80" s="518"/>
      <c r="G80" s="518"/>
      <c r="H80" s="518"/>
      <c r="I80" s="518"/>
      <c r="J80" s="518"/>
      <c r="K80" s="523">
        <v>342</v>
      </c>
      <c r="L80" s="523"/>
      <c r="M80" s="523"/>
      <c r="N80" s="523">
        <v>440</v>
      </c>
      <c r="O80" s="523"/>
      <c r="P80" s="523"/>
      <c r="Q80" s="523">
        <v>630.1</v>
      </c>
      <c r="R80" s="523"/>
      <c r="S80" s="523"/>
      <c r="T80" s="523">
        <f t="shared" ref="T80:T81" si="5">Q80-N80</f>
        <v>190.10000000000002</v>
      </c>
      <c r="U80" s="523"/>
      <c r="V80" s="523"/>
      <c r="W80" s="502"/>
      <c r="X80" s="502"/>
      <c r="Y80" s="502"/>
      <c r="Z80" s="502"/>
      <c r="AA80" s="502"/>
      <c r="AB80" s="502"/>
      <c r="AC80" s="502"/>
      <c r="AD80" s="502"/>
      <c r="AE80" s="68"/>
      <c r="AF80" s="14"/>
    </row>
    <row r="81" spans="1:32" ht="23.25" customHeight="1">
      <c r="A81" s="528" t="s">
        <v>46</v>
      </c>
      <c r="B81" s="528"/>
      <c r="C81" s="528"/>
      <c r="D81" s="528"/>
      <c r="E81" s="528"/>
      <c r="F81" s="528"/>
      <c r="G81" s="528"/>
      <c r="H81" s="528"/>
      <c r="I81" s="528"/>
      <c r="J81" s="528"/>
      <c r="K81" s="354"/>
      <c r="L81" s="354"/>
      <c r="M81" s="354"/>
      <c r="N81" s="359"/>
      <c r="O81" s="529"/>
      <c r="P81" s="360"/>
      <c r="Q81" s="359"/>
      <c r="R81" s="529"/>
      <c r="S81" s="360"/>
      <c r="T81" s="523">
        <f t="shared" si="5"/>
        <v>0</v>
      </c>
      <c r="U81" s="523"/>
      <c r="V81" s="523"/>
      <c r="W81" s="502"/>
      <c r="X81" s="502"/>
      <c r="Y81" s="502"/>
      <c r="Z81" s="502"/>
      <c r="AA81" s="502"/>
      <c r="AB81" s="502"/>
      <c r="AC81" s="502"/>
      <c r="AD81" s="502"/>
      <c r="AE81" s="68"/>
      <c r="AF81" s="14"/>
    </row>
    <row r="82" spans="1:32" s="3" customFormat="1" ht="33.75" customHeight="1">
      <c r="A82" s="99"/>
      <c r="B82" s="530" t="s">
        <v>170</v>
      </c>
      <c r="C82" s="531"/>
      <c r="D82" s="531"/>
      <c r="E82" s="531"/>
      <c r="F82" s="531"/>
      <c r="G82" s="105"/>
      <c r="H82" s="105"/>
      <c r="I82" s="105"/>
      <c r="J82" s="105"/>
      <c r="K82" s="105"/>
      <c r="L82" s="532" t="s">
        <v>208</v>
      </c>
      <c r="M82" s="532"/>
      <c r="N82" s="532"/>
      <c r="O82" s="532"/>
      <c r="P82" s="532"/>
      <c r="Q82" s="103"/>
      <c r="R82" s="103"/>
      <c r="S82" s="103"/>
      <c r="T82" s="103"/>
      <c r="U82" s="103"/>
      <c r="V82" s="533" t="s">
        <v>614</v>
      </c>
      <c r="W82" s="534"/>
      <c r="X82" s="534"/>
      <c r="Y82" s="534"/>
      <c r="Z82" s="534"/>
      <c r="AA82" s="26"/>
      <c r="AB82" s="99"/>
      <c r="AC82" s="99"/>
      <c r="AD82" s="99"/>
      <c r="AE82" s="99"/>
      <c r="AF82" s="99"/>
    </row>
    <row r="83" spans="1:32" s="26" customFormat="1" ht="16.5" customHeight="1">
      <c r="A83" s="100"/>
      <c r="B83" s="109"/>
      <c r="C83" s="110" t="s">
        <v>62</v>
      </c>
      <c r="D83" s="3"/>
      <c r="E83" s="111"/>
      <c r="F83" s="111"/>
      <c r="G83" s="111"/>
      <c r="H83" s="111"/>
      <c r="I83" s="111"/>
      <c r="J83" s="111"/>
      <c r="K83" s="111"/>
      <c r="L83" s="3"/>
      <c r="M83" s="109"/>
      <c r="N83" s="112" t="s">
        <v>63</v>
      </c>
      <c r="O83" s="113"/>
      <c r="P83" s="110"/>
      <c r="Q83" s="114"/>
      <c r="R83" s="114"/>
      <c r="S83" s="114"/>
      <c r="T83" s="110"/>
      <c r="U83" s="110"/>
      <c r="V83" s="527" t="s">
        <v>87</v>
      </c>
      <c r="W83" s="527"/>
      <c r="X83" s="527"/>
      <c r="Y83" s="527"/>
      <c r="Z83" s="527"/>
      <c r="AA83" s="3"/>
      <c r="AB83" s="100"/>
      <c r="AC83" s="100"/>
      <c r="AD83" s="100"/>
      <c r="AE83" s="100"/>
      <c r="AF83" s="100"/>
    </row>
    <row r="84" spans="1:32" s="3" customFormat="1">
      <c r="A84" s="99"/>
      <c r="B84" s="99"/>
      <c r="C84" s="99"/>
      <c r="D84" s="99"/>
      <c r="E84" s="99"/>
      <c r="F84" s="76"/>
      <c r="G84" s="76"/>
      <c r="H84" s="76"/>
      <c r="I84" s="76"/>
      <c r="J84" s="76"/>
      <c r="K84" s="76"/>
      <c r="L84" s="76"/>
      <c r="M84" s="99"/>
      <c r="N84" s="99"/>
      <c r="O84" s="99"/>
      <c r="P84" s="99"/>
      <c r="Q84" s="76"/>
      <c r="R84" s="76"/>
      <c r="S84" s="76"/>
      <c r="T84" s="76"/>
      <c r="U84" s="99"/>
      <c r="V84" s="99"/>
      <c r="W84" s="99"/>
      <c r="X84" s="76"/>
      <c r="Y84" s="76"/>
      <c r="Z84" s="76"/>
      <c r="AA84" s="76"/>
      <c r="AB84" s="99"/>
      <c r="AC84" s="99"/>
      <c r="AD84" s="99"/>
      <c r="AE84" s="99"/>
      <c r="AF84" s="99"/>
    </row>
    <row r="85" spans="1:32">
      <c r="A85" s="14"/>
      <c r="B85" s="14"/>
      <c r="C85" s="101"/>
      <c r="D85" s="101"/>
      <c r="E85" s="101"/>
      <c r="F85" s="101"/>
      <c r="G85" s="101"/>
      <c r="H85" s="101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1"/>
      <c r="V85" s="101"/>
      <c r="W85" s="14"/>
      <c r="X85" s="14"/>
      <c r="Y85" s="14"/>
      <c r="Z85" s="14"/>
      <c r="AA85" s="14"/>
      <c r="AB85" s="14"/>
      <c r="AC85" s="14"/>
      <c r="AD85" s="14"/>
      <c r="AE85" s="14"/>
      <c r="AF85" s="14"/>
    </row>
    <row r="86" spans="1:32">
      <c r="A86" s="14"/>
      <c r="B86" s="14"/>
      <c r="C86" s="101"/>
      <c r="D86" s="101"/>
      <c r="E86" s="101"/>
      <c r="F86" s="101"/>
      <c r="G86" s="101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4"/>
      <c r="X86" s="14"/>
      <c r="Y86" s="14"/>
      <c r="Z86" s="14"/>
      <c r="AA86" s="14"/>
      <c r="AB86" s="14"/>
      <c r="AC86" s="14"/>
      <c r="AD86" s="14"/>
      <c r="AE86" s="14"/>
      <c r="AF86" s="14"/>
    </row>
    <row r="87" spans="1:32">
      <c r="A87" s="14"/>
      <c r="B87" s="14"/>
      <c r="C87" s="101"/>
      <c r="D87" s="101"/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4"/>
      <c r="X87" s="14"/>
      <c r="Y87" s="14"/>
      <c r="Z87" s="14"/>
      <c r="AA87" s="14"/>
      <c r="AB87" s="14"/>
      <c r="AC87" s="14"/>
      <c r="AD87" s="14"/>
      <c r="AE87" s="14"/>
      <c r="AF87" s="14"/>
    </row>
    <row r="88" spans="1:32">
      <c r="C88" s="27"/>
    </row>
    <row r="91" spans="1:32" ht="19.5">
      <c r="C91" s="28"/>
    </row>
    <row r="92" spans="1:32" ht="19.5">
      <c r="C92" s="28"/>
    </row>
    <row r="93" spans="1:32" ht="19.5">
      <c r="C93" s="28"/>
    </row>
    <row r="94" spans="1:32" ht="19.5">
      <c r="C94" s="28"/>
    </row>
    <row r="95" spans="1:32" ht="19.5">
      <c r="C95" s="28"/>
    </row>
    <row r="96" spans="1:32" ht="19.5">
      <c r="C96" s="28"/>
    </row>
    <row r="97" spans="3:3" ht="19.5">
      <c r="C97" s="28"/>
    </row>
  </sheetData>
  <mergeCells count="539"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  <mergeCell ref="AA46:AB46"/>
    <mergeCell ref="U49:V49"/>
    <mergeCell ref="W49:X49"/>
    <mergeCell ref="Y49:Z49"/>
    <mergeCell ref="AA49:AB49"/>
    <mergeCell ref="U48:V48"/>
    <mergeCell ref="W48:X48"/>
    <mergeCell ref="Y48:Z48"/>
    <mergeCell ref="AA48:AB48"/>
    <mergeCell ref="U45:V45"/>
    <mergeCell ref="W45:X45"/>
    <mergeCell ref="Y45:Z45"/>
    <mergeCell ref="U46:V46"/>
    <mergeCell ref="W46:X46"/>
    <mergeCell ref="W51:X51"/>
    <mergeCell ref="Y51:Z51"/>
    <mergeCell ref="AA51:AB51"/>
    <mergeCell ref="U50:V50"/>
    <mergeCell ref="W50:X50"/>
    <mergeCell ref="Y50:Z50"/>
    <mergeCell ref="AA50:AB50"/>
    <mergeCell ref="Q51:R51"/>
    <mergeCell ref="S51:T51"/>
    <mergeCell ref="Q50:R50"/>
    <mergeCell ref="S50:T50"/>
    <mergeCell ref="S49:T49"/>
    <mergeCell ref="M48:N48"/>
    <mergeCell ref="O48:P48"/>
    <mergeCell ref="Q48:R48"/>
    <mergeCell ref="S48:T48"/>
    <mergeCell ref="O52:P52"/>
    <mergeCell ref="Q52:R52"/>
    <mergeCell ref="S52:T52"/>
    <mergeCell ref="M51:N51"/>
    <mergeCell ref="O51:P51"/>
    <mergeCell ref="M50:N50"/>
    <mergeCell ref="O50:P50"/>
    <mergeCell ref="Y43:Z44"/>
    <mergeCell ref="AA43:AB44"/>
    <mergeCell ref="M42:T42"/>
    <mergeCell ref="AA45:AB45"/>
    <mergeCell ref="Y46:Z46"/>
    <mergeCell ref="O47:P47"/>
    <mergeCell ref="Q47:R47"/>
    <mergeCell ref="S47:T47"/>
    <mergeCell ref="M46:N46"/>
    <mergeCell ref="O46:P46"/>
    <mergeCell ref="Q46:R46"/>
    <mergeCell ref="S46:T46"/>
    <mergeCell ref="U47:V47"/>
    <mergeCell ref="W47:X47"/>
    <mergeCell ref="Y47:Z47"/>
    <mergeCell ref="AA47:AB47"/>
    <mergeCell ref="S34:T34"/>
    <mergeCell ref="Y36:Z36"/>
    <mergeCell ref="AA36:AB36"/>
    <mergeCell ref="U37:V37"/>
    <mergeCell ref="W37:X37"/>
    <mergeCell ref="Y37:Z37"/>
    <mergeCell ref="AA37:AB37"/>
    <mergeCell ref="AA40:AB40"/>
    <mergeCell ref="U30:AB30"/>
    <mergeCell ref="W38:X38"/>
    <mergeCell ref="Y38:Z38"/>
    <mergeCell ref="AA38:AB38"/>
    <mergeCell ref="U39:V39"/>
    <mergeCell ref="W39:X39"/>
    <mergeCell ref="Y39:Z39"/>
    <mergeCell ref="AA39:AB39"/>
    <mergeCell ref="W36:X36"/>
    <mergeCell ref="U31:V32"/>
    <mergeCell ref="W40:X40"/>
    <mergeCell ref="Y40:Z40"/>
    <mergeCell ref="W35:X35"/>
    <mergeCell ref="Y35:Z35"/>
    <mergeCell ref="AA33:AB33"/>
    <mergeCell ref="U34:V34"/>
    <mergeCell ref="W34:X34"/>
    <mergeCell ref="Y34:Z34"/>
    <mergeCell ref="AA34:AB34"/>
    <mergeCell ref="AA35:AB35"/>
    <mergeCell ref="U33:V33"/>
    <mergeCell ref="N9:Q9"/>
    <mergeCell ref="N10:Q10"/>
    <mergeCell ref="M37:N37"/>
    <mergeCell ref="M38:N38"/>
    <mergeCell ref="AA10:AC10"/>
    <mergeCell ref="M34:N34"/>
    <mergeCell ref="Q31:R32"/>
    <mergeCell ref="Q33:R33"/>
    <mergeCell ref="AC30:AF30"/>
    <mergeCell ref="AD31:AD32"/>
    <mergeCell ref="AE31:AE32"/>
    <mergeCell ref="AA11:AC11"/>
    <mergeCell ref="R11:T11"/>
    <mergeCell ref="U12:W12"/>
    <mergeCell ref="X12:Z12"/>
    <mergeCell ref="AD13:AF13"/>
    <mergeCell ref="AD12:AF12"/>
    <mergeCell ref="AD11:AF11"/>
    <mergeCell ref="AC20:AD20"/>
    <mergeCell ref="AA31:AB32"/>
    <mergeCell ref="AA25:AB25"/>
    <mergeCell ref="N13:Q13"/>
    <mergeCell ref="N12:Q12"/>
    <mergeCell ref="R22:V22"/>
    <mergeCell ref="S31:T32"/>
    <mergeCell ref="W31:X32"/>
    <mergeCell ref="Y31:Z32"/>
    <mergeCell ref="X13:Z13"/>
    <mergeCell ref="Y18:Z19"/>
    <mergeCell ref="R17:V19"/>
    <mergeCell ref="O31:P32"/>
    <mergeCell ref="W24:X24"/>
    <mergeCell ref="W23:X23"/>
    <mergeCell ref="M31:N32"/>
    <mergeCell ref="AA59:AF59"/>
    <mergeCell ref="AA60:AF60"/>
    <mergeCell ref="B67:AE67"/>
    <mergeCell ref="L60:M60"/>
    <mergeCell ref="B49:L49"/>
    <mergeCell ref="B50:L50"/>
    <mergeCell ref="M39:N39"/>
    <mergeCell ref="O35:P35"/>
    <mergeCell ref="O36:P36"/>
    <mergeCell ref="Q36:R36"/>
    <mergeCell ref="Q39:R39"/>
    <mergeCell ref="Q40:R40"/>
    <mergeCell ref="O40:P40"/>
    <mergeCell ref="O39:P39"/>
    <mergeCell ref="S36:T36"/>
    <mergeCell ref="AA56:AF58"/>
    <mergeCell ref="AD55:AF55"/>
    <mergeCell ref="AA61:AF61"/>
    <mergeCell ref="T62:U62"/>
    <mergeCell ref="AA62:AF62"/>
    <mergeCell ref="AA64:AF64"/>
    <mergeCell ref="AA65:AF65"/>
    <mergeCell ref="T60:U60"/>
    <mergeCell ref="M40:N40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V82:Z82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A79:AB79"/>
    <mergeCell ref="Y79:Z79"/>
    <mergeCell ref="W79:X79"/>
    <mergeCell ref="T79:V79"/>
    <mergeCell ref="AA81:AB81"/>
    <mergeCell ref="AC80:AD80"/>
    <mergeCell ref="B79:J79"/>
    <mergeCell ref="K79:M79"/>
    <mergeCell ref="N79:P79"/>
    <mergeCell ref="Q79:S79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AC75:AD75"/>
    <mergeCell ref="B76:J76"/>
    <mergeCell ref="K76:M76"/>
    <mergeCell ref="N76:P76"/>
    <mergeCell ref="Q76:S76"/>
    <mergeCell ref="T76:V76"/>
    <mergeCell ref="Y76:Z76"/>
    <mergeCell ref="AA76:AB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AC73:AD73"/>
    <mergeCell ref="AA73:AB73"/>
    <mergeCell ref="Y73:Z73"/>
    <mergeCell ref="W73:X73"/>
    <mergeCell ref="AA71:AB71"/>
    <mergeCell ref="B71:J71"/>
    <mergeCell ref="K71:M71"/>
    <mergeCell ref="N71:P71"/>
    <mergeCell ref="Q71:S71"/>
    <mergeCell ref="Q68:S70"/>
    <mergeCell ref="T68:V70"/>
    <mergeCell ref="T72:V72"/>
    <mergeCell ref="W72:X72"/>
    <mergeCell ref="Y72:Z72"/>
    <mergeCell ref="Y69:Z70"/>
    <mergeCell ref="W69:X70"/>
    <mergeCell ref="W68:AD68"/>
    <mergeCell ref="A68:A70"/>
    <mergeCell ref="B68:J70"/>
    <mergeCell ref="K68:M70"/>
    <mergeCell ref="N68:P70"/>
    <mergeCell ref="AA72:AB72"/>
    <mergeCell ref="AC72:AD72"/>
    <mergeCell ref="T71:V71"/>
    <mergeCell ref="Y71:Z71"/>
    <mergeCell ref="W71:X71"/>
    <mergeCell ref="AC69:AD70"/>
    <mergeCell ref="AA69:AB70"/>
    <mergeCell ref="F65:G65"/>
    <mergeCell ref="A65:E65"/>
    <mergeCell ref="B63:C63"/>
    <mergeCell ref="B64:C64"/>
    <mergeCell ref="AA63:AF63"/>
    <mergeCell ref="L63:M63"/>
    <mergeCell ref="R65:S65"/>
    <mergeCell ref="H65:I65"/>
    <mergeCell ref="L65:M65"/>
    <mergeCell ref="N65:O65"/>
    <mergeCell ref="J65:K65"/>
    <mergeCell ref="P65:Q65"/>
    <mergeCell ref="F64:G64"/>
    <mergeCell ref="D64:E64"/>
    <mergeCell ref="R63:S63"/>
    <mergeCell ref="H64:I64"/>
    <mergeCell ref="J64:K64"/>
    <mergeCell ref="R64:S64"/>
    <mergeCell ref="L64:M64"/>
    <mergeCell ref="N64:O64"/>
    <mergeCell ref="P64:Q64"/>
    <mergeCell ref="AF31:AF32"/>
    <mergeCell ref="AC31:AC32"/>
    <mergeCell ref="A39:L39"/>
    <mergeCell ref="D5:F6"/>
    <mergeCell ref="V62:Z62"/>
    <mergeCell ref="L61:M61"/>
    <mergeCell ref="D7:F7"/>
    <mergeCell ref="D8:F8"/>
    <mergeCell ref="D11:F11"/>
    <mergeCell ref="D10:F10"/>
    <mergeCell ref="S33:T33"/>
    <mergeCell ref="W33:X33"/>
    <mergeCell ref="Y33:Z33"/>
    <mergeCell ref="M30:T30"/>
    <mergeCell ref="B38:L38"/>
    <mergeCell ref="R62:S62"/>
    <mergeCell ref="F61:G61"/>
    <mergeCell ref="B59:C59"/>
    <mergeCell ref="F60:G60"/>
    <mergeCell ref="F59:G59"/>
    <mergeCell ref="A30:A32"/>
    <mergeCell ref="Y25:Z25"/>
    <mergeCell ref="W25:X25"/>
    <mergeCell ref="V59:Z59"/>
    <mergeCell ref="F63:G63"/>
    <mergeCell ref="B33:L33"/>
    <mergeCell ref="B37:L37"/>
    <mergeCell ref="B36:L36"/>
    <mergeCell ref="H60:I60"/>
    <mergeCell ref="D60:E60"/>
    <mergeCell ref="H56:I58"/>
    <mergeCell ref="B46:L46"/>
    <mergeCell ref="B47:L47"/>
    <mergeCell ref="A40:L40"/>
    <mergeCell ref="F62:G62"/>
    <mergeCell ref="D62:E62"/>
    <mergeCell ref="H62:I62"/>
    <mergeCell ref="J63:K63"/>
    <mergeCell ref="H63:I63"/>
    <mergeCell ref="L62:M62"/>
    <mergeCell ref="J59:K59"/>
    <mergeCell ref="M35:N35"/>
    <mergeCell ref="M36:N36"/>
    <mergeCell ref="M33:N33"/>
    <mergeCell ref="M49:N49"/>
    <mergeCell ref="T58:U58"/>
    <mergeCell ref="R58:S58"/>
    <mergeCell ref="A51:L51"/>
    <mergeCell ref="A52:L52"/>
    <mergeCell ref="A42:A44"/>
    <mergeCell ref="B42:L44"/>
    <mergeCell ref="B45:L45"/>
    <mergeCell ref="A56:A58"/>
    <mergeCell ref="B48:L48"/>
    <mergeCell ref="D56:E58"/>
    <mergeCell ref="N57:O58"/>
    <mergeCell ref="P58:Q58"/>
    <mergeCell ref="J56:K58"/>
    <mergeCell ref="L56:U56"/>
    <mergeCell ref="O43:P44"/>
    <mergeCell ref="Q43:R44"/>
    <mergeCell ref="S43:T44"/>
    <mergeCell ref="M45:N45"/>
    <mergeCell ref="O45:P45"/>
    <mergeCell ref="Q45:R45"/>
    <mergeCell ref="S45:T45"/>
    <mergeCell ref="U42:AB42"/>
    <mergeCell ref="U43:V44"/>
    <mergeCell ref="W43:X44"/>
    <mergeCell ref="N63:O63"/>
    <mergeCell ref="P63:Q63"/>
    <mergeCell ref="J62:K62"/>
    <mergeCell ref="B9:C9"/>
    <mergeCell ref="D9:F9"/>
    <mergeCell ref="G9:M9"/>
    <mergeCell ref="D12:F12"/>
    <mergeCell ref="B60:C60"/>
    <mergeCell ref="B61:C61"/>
    <mergeCell ref="F56:G58"/>
    <mergeCell ref="B56:C58"/>
    <mergeCell ref="D59:E59"/>
    <mergeCell ref="D61:E61"/>
    <mergeCell ref="J61:K61"/>
    <mergeCell ref="H59:I59"/>
    <mergeCell ref="J60:K60"/>
    <mergeCell ref="L59:M59"/>
    <mergeCell ref="B25:C25"/>
    <mergeCell ref="M43:N44"/>
    <mergeCell ref="M47:N47"/>
    <mergeCell ref="M52:N52"/>
    <mergeCell ref="G10:M10"/>
    <mergeCell ref="B62:C62"/>
    <mergeCell ref="D63:E63"/>
    <mergeCell ref="B22:C22"/>
    <mergeCell ref="B23:C23"/>
    <mergeCell ref="D23:G23"/>
    <mergeCell ref="H23:Q23"/>
    <mergeCell ref="D20:G20"/>
    <mergeCell ref="H20:Q20"/>
    <mergeCell ref="B11:C11"/>
    <mergeCell ref="A13:M13"/>
    <mergeCell ref="N62:O62"/>
    <mergeCell ref="P62:Q62"/>
    <mergeCell ref="O37:P37"/>
    <mergeCell ref="O38:P38"/>
    <mergeCell ref="O33:P33"/>
    <mergeCell ref="O34:P34"/>
    <mergeCell ref="Q34:R34"/>
    <mergeCell ref="O49:P49"/>
    <mergeCell ref="Q49:R49"/>
    <mergeCell ref="B12:C12"/>
    <mergeCell ref="G12:M12"/>
    <mergeCell ref="A17:A19"/>
    <mergeCell ref="D17:G19"/>
    <mergeCell ref="H17:Q19"/>
    <mergeCell ref="B20:C20"/>
    <mergeCell ref="X6:Z6"/>
    <mergeCell ref="B5:C6"/>
    <mergeCell ref="R6:T6"/>
    <mergeCell ref="G7:M7"/>
    <mergeCell ref="G8:M8"/>
    <mergeCell ref="R8:T8"/>
    <mergeCell ref="W17:AF17"/>
    <mergeCell ref="W18:X19"/>
    <mergeCell ref="B17:C19"/>
    <mergeCell ref="N11:Q11"/>
    <mergeCell ref="U11:W11"/>
    <mergeCell ref="AA12:AC12"/>
    <mergeCell ref="AA13:AC13"/>
    <mergeCell ref="R13:T13"/>
    <mergeCell ref="U13:W13"/>
    <mergeCell ref="R12:T12"/>
    <mergeCell ref="X11:Z11"/>
    <mergeCell ref="G11:M11"/>
    <mergeCell ref="R9:T9"/>
    <mergeCell ref="AE23:AF23"/>
    <mergeCell ref="R20:V20"/>
    <mergeCell ref="W20:X20"/>
    <mergeCell ref="R10:T10"/>
    <mergeCell ref="U10:W10"/>
    <mergeCell ref="A5:A6"/>
    <mergeCell ref="U8:W8"/>
    <mergeCell ref="U6:W6"/>
    <mergeCell ref="N5:Q6"/>
    <mergeCell ref="N7:Q7"/>
    <mergeCell ref="R5:AF5"/>
    <mergeCell ref="AD6:AF6"/>
    <mergeCell ref="R7:T7"/>
    <mergeCell ref="U7:W7"/>
    <mergeCell ref="AA6:AC6"/>
    <mergeCell ref="X8:Z8"/>
    <mergeCell ref="X7:Z7"/>
    <mergeCell ref="B7:C7"/>
    <mergeCell ref="B8:C8"/>
    <mergeCell ref="N8:Q8"/>
    <mergeCell ref="G5:M6"/>
    <mergeCell ref="AD9:AF9"/>
    <mergeCell ref="B10:C10"/>
    <mergeCell ref="AD8:AF8"/>
    <mergeCell ref="AA8:AC8"/>
    <mergeCell ref="AA7:AC7"/>
    <mergeCell ref="AD7:AF7"/>
    <mergeCell ref="U9:W9"/>
    <mergeCell ref="X9:Z9"/>
    <mergeCell ref="AA9:AC9"/>
    <mergeCell ref="AE18:AF19"/>
    <mergeCell ref="AC18:AD19"/>
    <mergeCell ref="AA18:AB19"/>
    <mergeCell ref="X10:Z10"/>
    <mergeCell ref="AD10:AF10"/>
    <mergeCell ref="AD1:AF1"/>
    <mergeCell ref="AD2:AF2"/>
    <mergeCell ref="T65:U65"/>
    <mergeCell ref="V65:Z65"/>
    <mergeCell ref="T63:U63"/>
    <mergeCell ref="V63:Z63"/>
    <mergeCell ref="T64:U64"/>
    <mergeCell ref="V64:Z64"/>
    <mergeCell ref="T61:U61"/>
    <mergeCell ref="V60:Z60"/>
    <mergeCell ref="V56:Z58"/>
    <mergeCell ref="P57:U57"/>
    <mergeCell ref="R61:S61"/>
    <mergeCell ref="P60:Q60"/>
    <mergeCell ref="R60:S60"/>
    <mergeCell ref="V61:Z61"/>
    <mergeCell ref="AE25:AF25"/>
    <mergeCell ref="W26:X26"/>
    <mergeCell ref="Y26:Z26"/>
    <mergeCell ref="AC25:AD25"/>
    <mergeCell ref="AA26:AB26"/>
    <mergeCell ref="AA24:AB24"/>
    <mergeCell ref="AA23:AB23"/>
    <mergeCell ref="Y22:Z22"/>
    <mergeCell ref="N60:O60"/>
    <mergeCell ref="D21:G21"/>
    <mergeCell ref="H21:Q21"/>
    <mergeCell ref="R21:V21"/>
    <mergeCell ref="T59:U59"/>
    <mergeCell ref="R59:S59"/>
    <mergeCell ref="L57:M58"/>
    <mergeCell ref="N61:O61"/>
    <mergeCell ref="H61:I61"/>
    <mergeCell ref="B30:L32"/>
    <mergeCell ref="A26:V26"/>
    <mergeCell ref="B21:C21"/>
    <mergeCell ref="D25:G25"/>
    <mergeCell ref="H25:Q25"/>
    <mergeCell ref="R25:V25"/>
    <mergeCell ref="P59:Q59"/>
    <mergeCell ref="N59:O59"/>
    <mergeCell ref="P61:Q61"/>
    <mergeCell ref="R23:V23"/>
    <mergeCell ref="D24:G24"/>
    <mergeCell ref="H24:Q24"/>
    <mergeCell ref="R24:V24"/>
    <mergeCell ref="D22:G22"/>
    <mergeCell ref="H22:Q22"/>
    <mergeCell ref="S37:T37"/>
    <mergeCell ref="Q37:R37"/>
    <mergeCell ref="Q35:R35"/>
    <mergeCell ref="Q38:R38"/>
    <mergeCell ref="S38:T38"/>
    <mergeCell ref="S39:T39"/>
    <mergeCell ref="S40:T40"/>
    <mergeCell ref="U35:V35"/>
    <mergeCell ref="U36:V36"/>
    <mergeCell ref="U38:V38"/>
    <mergeCell ref="U40:V40"/>
    <mergeCell ref="S35:T35"/>
    <mergeCell ref="AC24:AD24"/>
    <mergeCell ref="B34:L34"/>
    <mergeCell ref="B35:L35"/>
    <mergeCell ref="AD29:AF29"/>
    <mergeCell ref="AC26:AD26"/>
    <mergeCell ref="AE26:AF26"/>
    <mergeCell ref="Z29:AB29"/>
    <mergeCell ref="Y21:Z21"/>
    <mergeCell ref="AA20:AB20"/>
    <mergeCell ref="AA21:AB21"/>
    <mergeCell ref="AE21:AF21"/>
    <mergeCell ref="Y24:Z24"/>
    <mergeCell ref="AC21:AD21"/>
    <mergeCell ref="AE24:AF24"/>
    <mergeCell ref="AC22:AD22"/>
    <mergeCell ref="AE22:AF22"/>
    <mergeCell ref="Y23:Z23"/>
    <mergeCell ref="AE20:AF20"/>
    <mergeCell ref="AC23:AD23"/>
    <mergeCell ref="AA22:AB22"/>
    <mergeCell ref="W22:X22"/>
    <mergeCell ref="W21:X21"/>
    <mergeCell ref="Y20:Z20"/>
    <mergeCell ref="B24:C24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M39" formulaRange="1"/>
    <ignoredError sqref="S40:T40" evalError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G21"/>
  <sheetViews>
    <sheetView topLeftCell="A4" zoomScale="85" zoomScaleNormal="85" workbookViewId="0">
      <selection activeCell="H24" sqref="H24:I24"/>
    </sheetView>
  </sheetViews>
  <sheetFormatPr defaultRowHeight="12.75"/>
  <cols>
    <col min="1" max="1" width="36.42578125" customWidth="1"/>
    <col min="2" max="2" width="11.140625" customWidth="1"/>
    <col min="3" max="3" width="10.5703125" customWidth="1"/>
    <col min="4" max="4" width="11.7109375" customWidth="1"/>
    <col min="5" max="5" width="11.140625" customWidth="1"/>
    <col min="6" max="6" width="10.140625" customWidth="1"/>
    <col min="7" max="7" width="13.28515625" customWidth="1"/>
  </cols>
  <sheetData>
    <row r="1" spans="1:7" ht="45" customHeight="1">
      <c r="A1" s="143"/>
      <c r="B1" s="143"/>
      <c r="C1" s="143"/>
      <c r="D1" s="143"/>
      <c r="E1" s="143"/>
      <c r="F1" s="538" t="s">
        <v>285</v>
      </c>
      <c r="G1" s="538"/>
    </row>
    <row r="2" spans="1:7" ht="48" customHeight="1">
      <c r="A2" s="539" t="s">
        <v>307</v>
      </c>
      <c r="B2" s="539"/>
      <c r="C2" s="539"/>
      <c r="D2" s="539"/>
      <c r="E2" s="539"/>
      <c r="F2" s="539"/>
      <c r="G2" s="539"/>
    </row>
    <row r="3" spans="1:7" ht="23.25" customHeight="1">
      <c r="A3" s="143"/>
      <c r="B3" s="143"/>
      <c r="C3" s="143"/>
      <c r="D3" s="143"/>
      <c r="E3" s="143"/>
      <c r="F3" s="143"/>
      <c r="G3" s="143" t="s">
        <v>229</v>
      </c>
    </row>
    <row r="4" spans="1:7" ht="18.75">
      <c r="A4" s="540" t="s">
        <v>230</v>
      </c>
      <c r="B4" s="542" t="s">
        <v>231</v>
      </c>
      <c r="C4" s="542"/>
      <c r="D4" s="542"/>
      <c r="E4" s="542"/>
      <c r="F4" s="542"/>
      <c r="G4" s="542"/>
    </row>
    <row r="5" spans="1:7" ht="44.25" customHeight="1">
      <c r="A5" s="541"/>
      <c r="B5" s="144">
        <v>2015</v>
      </c>
      <c r="C5" s="144">
        <v>2016</v>
      </c>
      <c r="D5" s="144">
        <v>2017</v>
      </c>
      <c r="E5" s="144">
        <v>2018</v>
      </c>
      <c r="F5" s="144">
        <v>2019</v>
      </c>
      <c r="G5" s="144" t="s">
        <v>237</v>
      </c>
    </row>
    <row r="6" spans="1:7" ht="24" customHeight="1">
      <c r="A6" s="145" t="s">
        <v>232</v>
      </c>
      <c r="B6" s="144">
        <v>1568.5</v>
      </c>
      <c r="C6" s="144">
        <v>2090.5</v>
      </c>
      <c r="D6" s="144">
        <v>2268.3000000000002</v>
      </c>
      <c r="E6" s="144">
        <v>2491.6</v>
      </c>
      <c r="F6" s="144">
        <v>3441.6</v>
      </c>
      <c r="G6" s="144">
        <v>3017</v>
      </c>
    </row>
    <row r="7" spans="1:7" ht="27" customHeight="1">
      <c r="A7" s="145" t="s">
        <v>165</v>
      </c>
      <c r="B7" s="144">
        <v>2306.4</v>
      </c>
      <c r="C7" s="144">
        <v>3165.7</v>
      </c>
      <c r="D7" s="144">
        <v>2961.4</v>
      </c>
      <c r="E7" s="144">
        <v>3818.7</v>
      </c>
      <c r="F7" s="144">
        <v>4193.8999999999996</v>
      </c>
      <c r="G7" s="144">
        <v>3017</v>
      </c>
    </row>
    <row r="8" spans="1:7" ht="29.25" customHeight="1">
      <c r="A8" s="145" t="s">
        <v>233</v>
      </c>
      <c r="B8" s="144">
        <v>-737.9</v>
      </c>
      <c r="C8" s="144">
        <v>-1075.2</v>
      </c>
      <c r="D8" s="144">
        <v>-693.1</v>
      </c>
      <c r="E8" s="144">
        <f t="shared" ref="E8:G8" si="0">E6-E7</f>
        <v>-1327.1</v>
      </c>
      <c r="F8" s="144">
        <f t="shared" si="0"/>
        <v>-752.29999999999973</v>
      </c>
      <c r="G8" s="144">
        <f t="shared" si="0"/>
        <v>0</v>
      </c>
    </row>
    <row r="9" spans="1:7" ht="32.25" customHeight="1">
      <c r="A9" s="145" t="s">
        <v>234</v>
      </c>
      <c r="B9" s="144"/>
      <c r="C9" s="144"/>
      <c r="D9" s="144"/>
      <c r="E9" s="144"/>
      <c r="F9" s="144"/>
      <c r="G9" s="144"/>
    </row>
    <row r="10" spans="1:7" ht="47.25" customHeight="1">
      <c r="A10" s="145" t="s">
        <v>235</v>
      </c>
      <c r="B10" s="144">
        <v>-8600</v>
      </c>
      <c r="C10" s="144">
        <v>-9675.2000000000007</v>
      </c>
      <c r="D10" s="144">
        <v>-10368.299999999999</v>
      </c>
      <c r="E10" s="144">
        <f>D10+E8-E9</f>
        <v>-11695.4</v>
      </c>
      <c r="F10" s="171">
        <f>E10+F8-F9</f>
        <v>-12447.699999999999</v>
      </c>
      <c r="G10" s="171">
        <f>F10+G8-G9</f>
        <v>-12447.699999999999</v>
      </c>
    </row>
    <row r="11" spans="1:7" ht="46.5" customHeight="1">
      <c r="A11" s="145" t="s">
        <v>278</v>
      </c>
      <c r="B11" s="144">
        <v>33</v>
      </c>
      <c r="C11" s="144">
        <v>20</v>
      </c>
      <c r="D11" s="144">
        <v>19.2</v>
      </c>
      <c r="E11" s="144">
        <v>42.6</v>
      </c>
      <c r="F11" s="146">
        <v>60.7</v>
      </c>
      <c r="G11" s="146" t="s">
        <v>308</v>
      </c>
    </row>
    <row r="12" spans="1:7" ht="43.5" customHeight="1">
      <c r="A12" s="145" t="s">
        <v>279</v>
      </c>
      <c r="B12" s="144">
        <v>3207.4</v>
      </c>
      <c r="C12" s="144">
        <v>3997</v>
      </c>
      <c r="D12" s="144">
        <v>4746.3999999999996</v>
      </c>
      <c r="E12" s="144">
        <v>5669.1</v>
      </c>
      <c r="F12" s="146">
        <v>6222.2</v>
      </c>
      <c r="G12" s="146" t="s">
        <v>308</v>
      </c>
    </row>
    <row r="13" spans="1:7" ht="41.25" customHeight="1">
      <c r="A13" s="147" t="s">
        <v>280</v>
      </c>
      <c r="B13" s="144">
        <v>25</v>
      </c>
      <c r="C13" s="144">
        <v>26</v>
      </c>
      <c r="D13" s="144">
        <v>26</v>
      </c>
      <c r="E13" s="144">
        <v>26</v>
      </c>
      <c r="F13" s="144">
        <v>27</v>
      </c>
      <c r="G13" s="144">
        <v>25</v>
      </c>
    </row>
    <row r="14" spans="1:7" ht="33.75" customHeight="1">
      <c r="A14" s="148" t="s">
        <v>290</v>
      </c>
      <c r="B14" s="149">
        <v>25</v>
      </c>
      <c r="C14" s="149">
        <v>26</v>
      </c>
      <c r="D14" s="149">
        <v>26</v>
      </c>
      <c r="E14" s="149">
        <v>26</v>
      </c>
      <c r="F14" s="149">
        <v>27</v>
      </c>
      <c r="G14" s="149">
        <v>25</v>
      </c>
    </row>
    <row r="15" spans="1:7" ht="51" customHeight="1">
      <c r="A15" s="147" t="s">
        <v>281</v>
      </c>
      <c r="B15" s="149">
        <v>31</v>
      </c>
      <c r="C15" s="149">
        <v>31</v>
      </c>
      <c r="D15" s="149">
        <v>31</v>
      </c>
      <c r="E15" s="149">
        <v>31</v>
      </c>
      <c r="F15" s="149">
        <v>31</v>
      </c>
      <c r="G15" s="149">
        <v>32</v>
      </c>
    </row>
    <row r="16" spans="1:7" ht="35.25" customHeight="1">
      <c r="A16" s="537" t="s">
        <v>236</v>
      </c>
      <c r="B16" s="537"/>
      <c r="C16" s="537"/>
      <c r="D16" s="537"/>
      <c r="E16" s="537"/>
      <c r="F16" s="537"/>
      <c r="G16" s="537"/>
    </row>
    <row r="18" spans="1:1" ht="18.75">
      <c r="A18" s="168" t="s">
        <v>242</v>
      </c>
    </row>
    <row r="19" spans="1:1" ht="18.75">
      <c r="A19" s="169"/>
    </row>
    <row r="20" spans="1:1" ht="18.75">
      <c r="A20" s="170" t="s">
        <v>243</v>
      </c>
    </row>
    <row r="21" spans="1:1">
      <c r="A21" s="167"/>
    </row>
  </sheetData>
  <mergeCells count="5">
    <mergeCell ref="A16:G16"/>
    <mergeCell ref="F1:G1"/>
    <mergeCell ref="A2:G2"/>
    <mergeCell ref="A4:A5"/>
    <mergeCell ref="B4:G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' V. Коефіцієнти'!Заголовки_для_печати</vt:lpstr>
      <vt:lpstr>'I.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пок.'!Заголовки_для_печати</vt:lpstr>
      <vt:lpstr>' V. Коефіцієнти'!Область_печати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'Осн. фін. пок.'!Область_печати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Машбюро</cp:lastModifiedBy>
  <cp:lastPrinted>2020-04-29T09:14:29Z</cp:lastPrinted>
  <dcterms:created xsi:type="dcterms:W3CDTF">2003-03-13T16:00:22Z</dcterms:created>
  <dcterms:modified xsi:type="dcterms:W3CDTF">2020-06-10T08:12:28Z</dcterms:modified>
</cp:coreProperties>
</file>